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410" windowHeight="9240"/>
  </bookViews>
  <sheets>
    <sheet name="21大电班" sheetId="8" r:id="rId1"/>
  </sheets>
  <definedNames>
    <definedName name="_xlnm._FilterDatabase" localSheetId="0" hidden="1">'21大电班'!$A$2:$AL$24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4" i="8"/>
  <c r="AH24" s="1"/>
  <c r="AI24" s="1"/>
  <c r="U24"/>
  <c r="S24"/>
  <c r="AF23"/>
  <c r="AH23" s="1"/>
  <c r="S23"/>
  <c r="U23" s="1"/>
  <c r="AH22"/>
  <c r="AF22"/>
  <c r="U22"/>
  <c r="AI22" s="1"/>
  <c r="S22"/>
  <c r="AF21"/>
  <c r="AH21" s="1"/>
  <c r="S21"/>
  <c r="U21" s="1"/>
  <c r="AH20"/>
  <c r="AF20"/>
  <c r="S20"/>
  <c r="U20" s="1"/>
  <c r="AH19"/>
  <c r="AF19"/>
  <c r="S19"/>
  <c r="U19" s="1"/>
  <c r="AH18"/>
  <c r="AF18"/>
  <c r="U18"/>
  <c r="S18"/>
  <c r="AF17"/>
  <c r="AH17" s="1"/>
  <c r="AI17" s="1"/>
  <c r="U17"/>
  <c r="S17"/>
  <c r="AF16"/>
  <c r="AH16" s="1"/>
  <c r="AI16" s="1"/>
  <c r="U16"/>
  <c r="S16"/>
  <c r="AF15"/>
  <c r="AH15" s="1"/>
  <c r="S15"/>
  <c r="U15" s="1"/>
  <c r="AH14"/>
  <c r="AF14"/>
  <c r="U14"/>
  <c r="AI14" s="1"/>
  <c r="S14"/>
  <c r="AF13"/>
  <c r="AH13" s="1"/>
  <c r="S13"/>
  <c r="U13" s="1"/>
  <c r="AH12"/>
  <c r="AF12"/>
  <c r="S12"/>
  <c r="U12" s="1"/>
  <c r="AH11"/>
  <c r="AF11"/>
  <c r="S11"/>
  <c r="U11" s="1"/>
  <c r="AH10"/>
  <c r="AF10"/>
  <c r="U10"/>
  <c r="S10"/>
  <c r="AF9"/>
  <c r="AH9" s="1"/>
  <c r="AI9" s="1"/>
  <c r="U9"/>
  <c r="S9"/>
  <c r="AF8"/>
  <c r="AH8" s="1"/>
  <c r="AI8" s="1"/>
  <c r="U8"/>
  <c r="S8"/>
  <c r="AF7"/>
  <c r="AH7" s="1"/>
  <c r="S7"/>
  <c r="U7" s="1"/>
  <c r="AH6"/>
  <c r="AF6"/>
  <c r="U6"/>
  <c r="AI6" s="1"/>
  <c r="S6"/>
  <c r="AF5"/>
  <c r="AH5" s="1"/>
  <c r="S5"/>
  <c r="U5" s="1"/>
  <c r="AH4"/>
  <c r="AF4"/>
  <c r="S4"/>
  <c r="U4" s="1"/>
  <c r="AH3"/>
  <c r="AF3"/>
  <c r="S3"/>
  <c r="U3" s="1"/>
  <c r="AI4" l="1"/>
  <c r="AI7"/>
  <c r="AI12"/>
  <c r="AI15"/>
  <c r="AI20"/>
  <c r="AI23"/>
  <c r="AI5"/>
  <c r="AI10"/>
  <c r="AI13"/>
  <c r="AI18"/>
  <c r="AI21"/>
  <c r="AI3"/>
  <c r="AI11"/>
  <c r="AI19"/>
</calcChain>
</file>

<file path=xl/sharedStrings.xml><?xml version="1.0" encoding="utf-8"?>
<sst xmlns="http://schemas.openxmlformats.org/spreadsheetml/2006/main" count="229" uniqueCount="89">
  <si>
    <t>2023-2024学年第一学期成绩表</t>
  </si>
  <si>
    <t>2023-2024学年第二学期成绩表</t>
  </si>
  <si>
    <t>序号</t>
  </si>
  <si>
    <t>学号</t>
  </si>
  <si>
    <t>姓名</t>
  </si>
  <si>
    <t>性别</t>
  </si>
  <si>
    <t>专业代码</t>
  </si>
  <si>
    <t>专业名称</t>
  </si>
  <si>
    <t>所在班级</t>
  </si>
  <si>
    <t>专业方向</t>
  </si>
  <si>
    <t>专业英语</t>
  </si>
  <si>
    <t>党史教育</t>
  </si>
  <si>
    <t>变频器技术</t>
  </si>
  <si>
    <t>JAVA编程技术</t>
  </si>
  <si>
    <t>自动识别技术</t>
  </si>
  <si>
    <t>电子CAD(Protel DXP2004)</t>
  </si>
  <si>
    <t>智联网技术</t>
  </si>
  <si>
    <t>体育与健康</t>
  </si>
  <si>
    <t>语文</t>
  </si>
  <si>
    <t>数学</t>
  </si>
  <si>
    <t>学科成绩1</t>
  </si>
  <si>
    <t>学生操行评定实得成绩1</t>
  </si>
  <si>
    <t>综合测评成绩1</t>
  </si>
  <si>
    <t>电子产品市场营销</t>
  </si>
  <si>
    <t>光伏与新能源技术</t>
  </si>
  <si>
    <t>Android应用程序开发</t>
  </si>
  <si>
    <t>电子产品检验技术</t>
  </si>
  <si>
    <t>智能家居技术与应用</t>
  </si>
  <si>
    <t>就业与创业指导</t>
  </si>
  <si>
    <t>学科成绩2</t>
  </si>
  <si>
    <t>第二学期学生操行评定实得成绩</t>
  </si>
  <si>
    <t>综合测评成绩2</t>
  </si>
  <si>
    <t>综合测评成绩</t>
  </si>
  <si>
    <t>排名</t>
  </si>
  <si>
    <t>备注1（是否符合校荐条件）</t>
  </si>
  <si>
    <t>备注2（有无退役大学生士兵或省技能大赛三等及以上学生？）</t>
  </si>
  <si>
    <t>2024TS000345</t>
  </si>
  <si>
    <t>钊童童</t>
  </si>
  <si>
    <t>男</t>
  </si>
  <si>
    <t>510103</t>
  </si>
  <si>
    <t>应用电子技术</t>
  </si>
  <si>
    <t>21大专电子班</t>
  </si>
  <si>
    <t>专业综合测评前60%</t>
  </si>
  <si>
    <t>无</t>
  </si>
  <si>
    <t>2024TS000358</t>
  </si>
  <si>
    <t>王鸣宇</t>
  </si>
  <si>
    <t>2024TS000353</t>
  </si>
  <si>
    <t>刘雨菡</t>
  </si>
  <si>
    <t>女</t>
  </si>
  <si>
    <t>2024TS000361</t>
  </si>
  <si>
    <t>张晨鸣</t>
  </si>
  <si>
    <t>2024TS000367</t>
  </si>
  <si>
    <t>封豪杰</t>
  </si>
  <si>
    <t>2024TS000350</t>
  </si>
  <si>
    <t>吴奇隆</t>
  </si>
  <si>
    <t>2024TS000357</t>
  </si>
  <si>
    <t>丁兆杰</t>
  </si>
  <si>
    <t>2024TS000352</t>
  </si>
  <si>
    <t>丛淑雅</t>
  </si>
  <si>
    <t>2024TS000360</t>
  </si>
  <si>
    <t>王跃龙</t>
  </si>
  <si>
    <t>2024TS000362</t>
  </si>
  <si>
    <t>郭培辉</t>
  </si>
  <si>
    <t>2024TS000346</t>
  </si>
  <si>
    <t>钊鑫鑫</t>
  </si>
  <si>
    <t>2024TS000348</t>
  </si>
  <si>
    <t>张清皓</t>
  </si>
  <si>
    <t>2024TS000359</t>
  </si>
  <si>
    <t>靳其洋</t>
  </si>
  <si>
    <t>2024TS000364</t>
  </si>
  <si>
    <t>于凯林</t>
  </si>
  <si>
    <t>2024TS000366</t>
  </si>
  <si>
    <t>赵国晓</t>
  </si>
  <si>
    <t>2024TS000365</t>
  </si>
  <si>
    <t>张新琦</t>
  </si>
  <si>
    <t>2024TS000356</t>
  </si>
  <si>
    <t>杜好阳</t>
  </si>
  <si>
    <t>2024TS000347</t>
  </si>
  <si>
    <t>张泽瑞</t>
  </si>
  <si>
    <t>2024TS000349</t>
  </si>
  <si>
    <t>尹怡飞</t>
  </si>
  <si>
    <t>201840020001</t>
  </si>
  <si>
    <t>马庆龙</t>
  </si>
  <si>
    <t>610102</t>
  </si>
  <si>
    <t>退役大学生士兵</t>
  </si>
  <si>
    <t>2024TS000354</t>
  </si>
  <si>
    <t>薛成霖</t>
  </si>
  <si>
    <t>2024TS000355</t>
  </si>
  <si>
    <t>候东槟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</si>
</sst>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_);[Red]\(0\)"/>
    <numFmt numFmtId="178" formatCode="0.00_ "/>
  </numFmts>
  <fonts count="1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2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3" fillId="0" borderId="0"/>
    <xf numFmtId="0" fontId="14" fillId="0" borderId="0"/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6" fontId="1" fillId="2" borderId="0" xfId="0" applyNumberFormat="1" applyFont="1" applyFill="1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Protection="1">
      <alignment vertical="center"/>
      <protection locked="0"/>
    </xf>
    <xf numFmtId="0" fontId="3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L28"/>
  <sheetViews>
    <sheetView tabSelected="1" zoomScale="115" zoomScaleNormal="115" workbookViewId="0">
      <pane xSplit="3" topLeftCell="AD1" activePane="topRight" state="frozen"/>
      <selection pane="topRight" activeCell="AM8" sqref="AM8"/>
    </sheetView>
  </sheetViews>
  <sheetFormatPr defaultColWidth="8.875" defaultRowHeight="13.5"/>
  <cols>
    <col min="1" max="1" width="6.5" style="2" customWidth="1"/>
    <col min="2" max="2" width="14.5" style="3" customWidth="1"/>
    <col min="3" max="3" width="8.875" style="2" customWidth="1"/>
    <col min="4" max="4" width="6" style="3" customWidth="1"/>
    <col min="5" max="5" width="9.75" style="3" customWidth="1"/>
    <col min="6" max="6" width="13.875" style="3" customWidth="1"/>
    <col min="7" max="7" width="15.75" style="3" customWidth="1"/>
    <col min="8" max="8" width="16.875" style="3" customWidth="1"/>
    <col min="9" max="9" width="8.875" style="3" customWidth="1"/>
    <col min="10" max="10" width="9.75" style="3" customWidth="1"/>
    <col min="11" max="11" width="10.375" style="3" customWidth="1"/>
    <col min="12" max="18" width="8.875" style="3" customWidth="1"/>
    <col min="19" max="19" width="12.625" style="4" customWidth="1"/>
    <col min="20" max="20" width="11.375" style="5" customWidth="1"/>
    <col min="21" max="21" width="7.875" style="6" customWidth="1"/>
    <col min="22" max="22" width="8.875" style="5" customWidth="1"/>
    <col min="23" max="23" width="10.25" style="5" customWidth="1"/>
    <col min="24" max="24" width="11.625" style="5" customWidth="1"/>
    <col min="25" max="25" width="11.375" style="5" customWidth="1"/>
    <col min="26" max="26" width="10.375" style="5" customWidth="1"/>
    <col min="27" max="30" width="8.875" style="5" customWidth="1"/>
    <col min="31" max="33" width="10.875" style="7" customWidth="1"/>
    <col min="34" max="34" width="9.25" style="8" customWidth="1"/>
    <col min="35" max="35" width="9.375" style="7" customWidth="1"/>
    <col min="36" max="36" width="9.375" style="5" customWidth="1"/>
    <col min="37" max="37" width="21.375" style="5" customWidth="1"/>
    <col min="38" max="38" width="27.5" style="5" customWidth="1"/>
    <col min="39" max="16384" width="8.875" style="3"/>
  </cols>
  <sheetData>
    <row r="1" spans="1:38" ht="41.1" customHeight="1">
      <c r="A1" s="24"/>
      <c r="B1" s="5"/>
      <c r="C1" s="24"/>
      <c r="D1" s="5"/>
      <c r="E1" s="5"/>
      <c r="F1" s="5"/>
      <c r="G1" s="5"/>
      <c r="H1" s="5"/>
      <c r="I1" s="32" t="s">
        <v>0</v>
      </c>
      <c r="J1" s="32"/>
      <c r="K1" s="32"/>
      <c r="L1" s="32"/>
      <c r="M1" s="32"/>
      <c r="N1" s="32"/>
      <c r="O1" s="32"/>
      <c r="P1" s="32"/>
      <c r="Q1" s="32"/>
      <c r="R1" s="32"/>
      <c r="S1" s="33"/>
      <c r="T1" s="32"/>
      <c r="U1" s="32"/>
      <c r="V1" s="32" t="s">
        <v>1</v>
      </c>
      <c r="W1" s="32"/>
      <c r="X1" s="32"/>
      <c r="Y1" s="32"/>
      <c r="Z1" s="32"/>
      <c r="AA1" s="32"/>
      <c r="AB1" s="32"/>
      <c r="AC1" s="32"/>
      <c r="AD1" s="32"/>
      <c r="AE1" s="32"/>
      <c r="AF1" s="33"/>
      <c r="AG1" s="32"/>
      <c r="AH1" s="32"/>
    </row>
    <row r="2" spans="1:38" s="1" customFormat="1" ht="33.75">
      <c r="A2" s="9" t="s">
        <v>2</v>
      </c>
      <c r="B2" s="10" t="s">
        <v>3</v>
      </c>
      <c r="C2" s="9" t="s">
        <v>4</v>
      </c>
      <c r="D2" s="10" t="s">
        <v>5</v>
      </c>
      <c r="E2" s="10" t="s">
        <v>6</v>
      </c>
      <c r="F2" s="10" t="s">
        <v>7</v>
      </c>
      <c r="G2" s="11" t="s">
        <v>8</v>
      </c>
      <c r="H2" s="12" t="s">
        <v>9</v>
      </c>
      <c r="I2" s="25" t="s">
        <v>10</v>
      </c>
      <c r="J2" s="25" t="s">
        <v>11</v>
      </c>
      <c r="K2" s="25" t="s">
        <v>12</v>
      </c>
      <c r="L2" s="25" t="s">
        <v>13</v>
      </c>
      <c r="M2" s="25" t="s">
        <v>14</v>
      </c>
      <c r="N2" s="25" t="s">
        <v>15</v>
      </c>
      <c r="O2" s="25" t="s">
        <v>16</v>
      </c>
      <c r="P2" s="25" t="s">
        <v>17</v>
      </c>
      <c r="Q2" s="25" t="s">
        <v>18</v>
      </c>
      <c r="R2" s="25" t="s">
        <v>19</v>
      </c>
      <c r="S2" s="26" t="s">
        <v>20</v>
      </c>
      <c r="T2" s="13" t="s">
        <v>21</v>
      </c>
      <c r="U2" s="13" t="s">
        <v>22</v>
      </c>
      <c r="V2" s="25" t="s">
        <v>10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17</v>
      </c>
      <c r="AC2" s="25" t="s">
        <v>18</v>
      </c>
      <c r="AD2" s="25" t="s">
        <v>19</v>
      </c>
      <c r="AE2" s="27" t="s">
        <v>28</v>
      </c>
      <c r="AF2" s="28" t="s">
        <v>29</v>
      </c>
      <c r="AG2" s="29" t="s">
        <v>30</v>
      </c>
      <c r="AH2" s="13" t="s">
        <v>31</v>
      </c>
      <c r="AI2" s="14" t="s">
        <v>32</v>
      </c>
      <c r="AJ2" s="15" t="s">
        <v>33</v>
      </c>
      <c r="AK2" s="15" t="s">
        <v>34</v>
      </c>
      <c r="AL2" s="16" t="s">
        <v>35</v>
      </c>
    </row>
    <row r="3" spans="1:38" ht="20.100000000000001" customHeight="1">
      <c r="A3" s="17">
        <v>278</v>
      </c>
      <c r="B3" s="17" t="s">
        <v>36</v>
      </c>
      <c r="C3" s="17" t="s">
        <v>37</v>
      </c>
      <c r="D3" s="17" t="s">
        <v>38</v>
      </c>
      <c r="E3" s="17" t="s">
        <v>39</v>
      </c>
      <c r="F3" s="17" t="s">
        <v>40</v>
      </c>
      <c r="G3" s="17" t="s">
        <v>41</v>
      </c>
      <c r="H3" s="18" t="s">
        <v>40</v>
      </c>
      <c r="I3" s="25">
        <v>100</v>
      </c>
      <c r="J3" s="25">
        <v>91</v>
      </c>
      <c r="K3" s="25">
        <v>72</v>
      </c>
      <c r="L3" s="25">
        <v>95</v>
      </c>
      <c r="M3" s="25">
        <v>96</v>
      </c>
      <c r="N3" s="25">
        <v>97</v>
      </c>
      <c r="O3" s="25">
        <v>99</v>
      </c>
      <c r="P3" s="25">
        <v>88</v>
      </c>
      <c r="Q3" s="25">
        <v>95</v>
      </c>
      <c r="R3" s="25">
        <v>93</v>
      </c>
      <c r="S3" s="30">
        <f t="shared" ref="S3:S24" si="0">(I3+J3*0.8+K3+L3+M3+N3+O3+P3*0.8+Q3+R3)/9.6</f>
        <v>92.729166666666657</v>
      </c>
      <c r="T3" s="25">
        <v>99</v>
      </c>
      <c r="U3" s="31">
        <f t="shared" ref="U3:U24" si="1">T3*0.2+S3*0.8</f>
        <v>93.98333333333332</v>
      </c>
      <c r="V3" s="25">
        <v>92</v>
      </c>
      <c r="W3" s="25">
        <v>93</v>
      </c>
      <c r="X3" s="25">
        <v>95</v>
      </c>
      <c r="Y3" s="25">
        <v>99</v>
      </c>
      <c r="Z3" s="25">
        <v>97</v>
      </c>
      <c r="AA3" s="25">
        <v>90</v>
      </c>
      <c r="AB3" s="25">
        <v>90</v>
      </c>
      <c r="AC3" s="25">
        <v>94</v>
      </c>
      <c r="AD3" s="25">
        <v>98</v>
      </c>
      <c r="AE3" s="25">
        <v>88</v>
      </c>
      <c r="AF3" s="30">
        <f t="shared" ref="AF3:AF24" si="2">(V3+W3+X3+Y3+Z3+AA3+AB3*0.8+AC3+AD3+AE3*0.8)/9.6</f>
        <v>93.791666666666671</v>
      </c>
      <c r="AG3" s="25">
        <v>97</v>
      </c>
      <c r="AH3" s="31">
        <f t="shared" ref="AH3:AH24" si="3">AF3*0.8+AG3*0.2</f>
        <v>94.433333333333351</v>
      </c>
      <c r="AI3" s="19">
        <f t="shared" ref="AI3:AI24" si="4">(AH3+U3)/2</f>
        <v>94.208333333333343</v>
      </c>
      <c r="AJ3" s="10">
        <v>1</v>
      </c>
      <c r="AK3" s="20" t="s">
        <v>42</v>
      </c>
      <c r="AL3" s="10" t="s">
        <v>43</v>
      </c>
    </row>
    <row r="4" spans="1:38" ht="20.100000000000001" customHeight="1">
      <c r="A4" s="17">
        <v>290</v>
      </c>
      <c r="B4" s="17" t="s">
        <v>44</v>
      </c>
      <c r="C4" s="17" t="s">
        <v>45</v>
      </c>
      <c r="D4" s="17" t="s">
        <v>38</v>
      </c>
      <c r="E4" s="17" t="s">
        <v>39</v>
      </c>
      <c r="F4" s="17" t="s">
        <v>40</v>
      </c>
      <c r="G4" s="17" t="s">
        <v>41</v>
      </c>
      <c r="H4" s="18" t="s">
        <v>40</v>
      </c>
      <c r="I4" s="25">
        <v>94</v>
      </c>
      <c r="J4" s="25">
        <v>88</v>
      </c>
      <c r="K4" s="25">
        <v>68</v>
      </c>
      <c r="L4" s="25">
        <v>88</v>
      </c>
      <c r="M4" s="25">
        <v>91</v>
      </c>
      <c r="N4" s="25">
        <v>91</v>
      </c>
      <c r="O4" s="25">
        <v>99</v>
      </c>
      <c r="P4" s="25">
        <v>80</v>
      </c>
      <c r="Q4" s="25">
        <v>97</v>
      </c>
      <c r="R4" s="25">
        <v>98</v>
      </c>
      <c r="S4" s="30">
        <f t="shared" si="0"/>
        <v>89.625</v>
      </c>
      <c r="T4" s="25">
        <v>95</v>
      </c>
      <c r="U4" s="31">
        <f t="shared" si="1"/>
        <v>90.7</v>
      </c>
      <c r="V4" s="25">
        <v>98</v>
      </c>
      <c r="W4" s="25">
        <v>95</v>
      </c>
      <c r="X4" s="25">
        <v>98</v>
      </c>
      <c r="Y4" s="25">
        <v>99</v>
      </c>
      <c r="Z4" s="25">
        <v>99</v>
      </c>
      <c r="AA4" s="25">
        <v>87</v>
      </c>
      <c r="AB4" s="25">
        <v>85</v>
      </c>
      <c r="AC4" s="25">
        <v>95</v>
      </c>
      <c r="AD4" s="25">
        <v>86</v>
      </c>
      <c r="AE4" s="25">
        <v>90</v>
      </c>
      <c r="AF4" s="30">
        <f t="shared" si="2"/>
        <v>93.4375</v>
      </c>
      <c r="AG4" s="25">
        <v>95</v>
      </c>
      <c r="AH4" s="31">
        <f t="shared" si="3"/>
        <v>93.75</v>
      </c>
      <c r="AI4" s="19">
        <f t="shared" si="4"/>
        <v>92.224999999999994</v>
      </c>
      <c r="AJ4" s="10">
        <v>2</v>
      </c>
      <c r="AK4" s="20" t="s">
        <v>42</v>
      </c>
      <c r="AL4" s="10" t="s">
        <v>43</v>
      </c>
    </row>
    <row r="5" spans="1:38" ht="20.100000000000001" customHeight="1">
      <c r="A5" s="17">
        <v>285</v>
      </c>
      <c r="B5" s="17" t="s">
        <v>46</v>
      </c>
      <c r="C5" s="17" t="s">
        <v>47</v>
      </c>
      <c r="D5" s="17" t="s">
        <v>48</v>
      </c>
      <c r="E5" s="17" t="s">
        <v>39</v>
      </c>
      <c r="F5" s="17" t="s">
        <v>40</v>
      </c>
      <c r="G5" s="17" t="s">
        <v>41</v>
      </c>
      <c r="H5" s="17" t="s">
        <v>40</v>
      </c>
      <c r="I5" s="25">
        <v>95</v>
      </c>
      <c r="J5" s="25">
        <v>88</v>
      </c>
      <c r="K5" s="25">
        <v>67</v>
      </c>
      <c r="L5" s="25">
        <v>86</v>
      </c>
      <c r="M5" s="25">
        <v>87</v>
      </c>
      <c r="N5" s="25">
        <v>96</v>
      </c>
      <c r="O5" s="25">
        <v>89</v>
      </c>
      <c r="P5" s="25">
        <v>70</v>
      </c>
      <c r="Q5" s="25">
        <v>88</v>
      </c>
      <c r="R5" s="25">
        <v>98</v>
      </c>
      <c r="S5" s="30">
        <f t="shared" si="0"/>
        <v>86.708333333333329</v>
      </c>
      <c r="T5" s="25">
        <v>95</v>
      </c>
      <c r="U5" s="31">
        <f t="shared" si="1"/>
        <v>88.36666666666666</v>
      </c>
      <c r="V5" s="25">
        <v>100</v>
      </c>
      <c r="W5" s="25">
        <v>95</v>
      </c>
      <c r="X5" s="25">
        <v>98</v>
      </c>
      <c r="Y5" s="25">
        <v>90</v>
      </c>
      <c r="Z5" s="25">
        <v>99</v>
      </c>
      <c r="AA5" s="25">
        <v>90</v>
      </c>
      <c r="AB5" s="25">
        <v>80</v>
      </c>
      <c r="AC5" s="25">
        <v>96</v>
      </c>
      <c r="AD5" s="25">
        <v>96</v>
      </c>
      <c r="AE5" s="25">
        <v>90</v>
      </c>
      <c r="AF5" s="30">
        <f t="shared" si="2"/>
        <v>93.75</v>
      </c>
      <c r="AG5" s="25">
        <v>97</v>
      </c>
      <c r="AH5" s="31">
        <f t="shared" si="3"/>
        <v>94.4</v>
      </c>
      <c r="AI5" s="19">
        <f t="shared" si="4"/>
        <v>91.383333333333326</v>
      </c>
      <c r="AJ5" s="10">
        <v>3</v>
      </c>
      <c r="AK5" s="20" t="s">
        <v>42</v>
      </c>
      <c r="AL5" s="10" t="s">
        <v>43</v>
      </c>
    </row>
    <row r="6" spans="1:38" ht="20.100000000000001" customHeight="1">
      <c r="A6" s="17">
        <v>293</v>
      </c>
      <c r="B6" s="17" t="s">
        <v>49</v>
      </c>
      <c r="C6" s="17" t="s">
        <v>50</v>
      </c>
      <c r="D6" s="17" t="s">
        <v>38</v>
      </c>
      <c r="E6" s="17" t="s">
        <v>39</v>
      </c>
      <c r="F6" s="17" t="s">
        <v>40</v>
      </c>
      <c r="G6" s="17" t="s">
        <v>41</v>
      </c>
      <c r="H6" s="18" t="s">
        <v>40</v>
      </c>
      <c r="I6" s="25">
        <v>79</v>
      </c>
      <c r="J6" s="25">
        <v>87</v>
      </c>
      <c r="K6" s="25">
        <v>64</v>
      </c>
      <c r="L6" s="25">
        <v>97</v>
      </c>
      <c r="M6" s="25">
        <v>92</v>
      </c>
      <c r="N6" s="25">
        <v>97</v>
      </c>
      <c r="O6" s="25">
        <v>100</v>
      </c>
      <c r="P6" s="25">
        <v>70</v>
      </c>
      <c r="Q6" s="25">
        <v>84</v>
      </c>
      <c r="R6" s="25">
        <v>85</v>
      </c>
      <c r="S6" s="30">
        <f t="shared" si="0"/>
        <v>85.791666666666671</v>
      </c>
      <c r="T6" s="25">
        <v>99</v>
      </c>
      <c r="U6" s="31">
        <f t="shared" si="1"/>
        <v>88.433333333333337</v>
      </c>
      <c r="V6" s="25">
        <v>86</v>
      </c>
      <c r="W6" s="25">
        <v>90</v>
      </c>
      <c r="X6" s="25">
        <v>99</v>
      </c>
      <c r="Y6" s="25">
        <v>100</v>
      </c>
      <c r="Z6" s="25">
        <v>98</v>
      </c>
      <c r="AA6" s="25">
        <v>85</v>
      </c>
      <c r="AB6" s="25">
        <v>80</v>
      </c>
      <c r="AC6" s="25">
        <v>94</v>
      </c>
      <c r="AD6" s="25">
        <v>95</v>
      </c>
      <c r="AE6" s="25">
        <v>90</v>
      </c>
      <c r="AF6" s="30">
        <f t="shared" si="2"/>
        <v>91.979166666666671</v>
      </c>
      <c r="AG6" s="25">
        <v>99</v>
      </c>
      <c r="AH6" s="31">
        <f t="shared" si="3"/>
        <v>93.38333333333334</v>
      </c>
      <c r="AI6" s="19">
        <f t="shared" si="4"/>
        <v>90.908333333333331</v>
      </c>
      <c r="AJ6" s="10">
        <v>4</v>
      </c>
      <c r="AK6" s="20" t="s">
        <v>42</v>
      </c>
      <c r="AL6" s="10" t="s">
        <v>43</v>
      </c>
    </row>
    <row r="7" spans="1:38" ht="20.100000000000001" customHeight="1">
      <c r="A7" s="17">
        <v>298</v>
      </c>
      <c r="B7" s="17" t="s">
        <v>51</v>
      </c>
      <c r="C7" s="17" t="s">
        <v>52</v>
      </c>
      <c r="D7" s="17" t="s">
        <v>38</v>
      </c>
      <c r="E7" s="17" t="s">
        <v>39</v>
      </c>
      <c r="F7" s="17" t="s">
        <v>40</v>
      </c>
      <c r="G7" s="17" t="s">
        <v>41</v>
      </c>
      <c r="H7" s="18" t="s">
        <v>40</v>
      </c>
      <c r="I7" s="25">
        <v>88</v>
      </c>
      <c r="J7" s="25">
        <v>86</v>
      </c>
      <c r="K7" s="25">
        <v>67</v>
      </c>
      <c r="L7" s="25">
        <v>75</v>
      </c>
      <c r="M7" s="25">
        <v>90</v>
      </c>
      <c r="N7" s="25">
        <v>90</v>
      </c>
      <c r="O7" s="25">
        <v>91</v>
      </c>
      <c r="P7" s="25">
        <v>78</v>
      </c>
      <c r="Q7" s="25">
        <v>90</v>
      </c>
      <c r="R7" s="25">
        <v>99</v>
      </c>
      <c r="S7" s="30">
        <f t="shared" si="0"/>
        <v>85.541666666666657</v>
      </c>
      <c r="T7" s="25">
        <v>100</v>
      </c>
      <c r="U7" s="31">
        <f t="shared" si="1"/>
        <v>88.433333333333323</v>
      </c>
      <c r="V7" s="25">
        <v>95</v>
      </c>
      <c r="W7" s="25">
        <v>95</v>
      </c>
      <c r="X7" s="25">
        <v>98</v>
      </c>
      <c r="Y7" s="25">
        <v>91</v>
      </c>
      <c r="Z7" s="25">
        <v>98</v>
      </c>
      <c r="AA7" s="25">
        <v>78</v>
      </c>
      <c r="AB7" s="25">
        <v>88</v>
      </c>
      <c r="AC7" s="25">
        <v>87</v>
      </c>
      <c r="AD7" s="25">
        <v>98</v>
      </c>
      <c r="AE7" s="25">
        <v>90</v>
      </c>
      <c r="AF7" s="30">
        <f t="shared" si="2"/>
        <v>91.916666666666671</v>
      </c>
      <c r="AG7" s="25">
        <v>99</v>
      </c>
      <c r="AH7" s="31">
        <f t="shared" si="3"/>
        <v>93.333333333333343</v>
      </c>
      <c r="AI7" s="19">
        <f t="shared" si="4"/>
        <v>90.883333333333326</v>
      </c>
      <c r="AJ7" s="10">
        <v>5</v>
      </c>
      <c r="AK7" s="20" t="s">
        <v>42</v>
      </c>
      <c r="AL7" s="10" t="s">
        <v>43</v>
      </c>
    </row>
    <row r="8" spans="1:38" ht="20.100000000000001" customHeight="1">
      <c r="A8" s="17">
        <v>283</v>
      </c>
      <c r="B8" s="17" t="s">
        <v>53</v>
      </c>
      <c r="C8" s="17" t="s">
        <v>54</v>
      </c>
      <c r="D8" s="17" t="s">
        <v>38</v>
      </c>
      <c r="E8" s="17" t="s">
        <v>39</v>
      </c>
      <c r="F8" s="17" t="s">
        <v>40</v>
      </c>
      <c r="G8" s="17" t="s">
        <v>41</v>
      </c>
      <c r="H8" s="18" t="s">
        <v>40</v>
      </c>
      <c r="I8" s="25">
        <v>100</v>
      </c>
      <c r="J8" s="25">
        <v>89</v>
      </c>
      <c r="K8" s="25">
        <v>64</v>
      </c>
      <c r="L8" s="25">
        <v>83</v>
      </c>
      <c r="M8" s="25">
        <v>94</v>
      </c>
      <c r="N8" s="25">
        <v>92</v>
      </c>
      <c r="O8" s="25">
        <v>94</v>
      </c>
      <c r="P8" s="25">
        <v>80</v>
      </c>
      <c r="Q8" s="25">
        <v>94</v>
      </c>
      <c r="R8" s="25">
        <v>87</v>
      </c>
      <c r="S8" s="30">
        <f t="shared" si="0"/>
        <v>87.833333333333343</v>
      </c>
      <c r="T8" s="25">
        <v>95</v>
      </c>
      <c r="U8" s="31">
        <f t="shared" si="1"/>
        <v>89.26666666666668</v>
      </c>
      <c r="V8" s="25">
        <v>100</v>
      </c>
      <c r="W8" s="25">
        <v>95</v>
      </c>
      <c r="X8" s="25">
        <v>99</v>
      </c>
      <c r="Y8" s="25">
        <v>87</v>
      </c>
      <c r="Z8" s="25">
        <v>97</v>
      </c>
      <c r="AA8" s="25">
        <v>91</v>
      </c>
      <c r="AB8" s="25">
        <v>80</v>
      </c>
      <c r="AC8" s="25">
        <v>91</v>
      </c>
      <c r="AD8" s="25">
        <v>82</v>
      </c>
      <c r="AE8" s="25">
        <v>90</v>
      </c>
      <c r="AF8" s="30">
        <f t="shared" si="2"/>
        <v>91.458333333333343</v>
      </c>
      <c r="AG8" s="25">
        <v>95</v>
      </c>
      <c r="AH8" s="31">
        <f t="shared" si="3"/>
        <v>92.166666666666671</v>
      </c>
      <c r="AI8" s="19">
        <f t="shared" si="4"/>
        <v>90.716666666666669</v>
      </c>
      <c r="AJ8" s="10">
        <v>6</v>
      </c>
      <c r="AK8" s="20" t="s">
        <v>42</v>
      </c>
      <c r="AL8" s="10" t="s">
        <v>43</v>
      </c>
    </row>
    <row r="9" spans="1:38" ht="20.100000000000001" customHeight="1">
      <c r="A9" s="17">
        <v>289</v>
      </c>
      <c r="B9" s="17" t="s">
        <v>55</v>
      </c>
      <c r="C9" s="17" t="s">
        <v>56</v>
      </c>
      <c r="D9" s="17" t="s">
        <v>48</v>
      </c>
      <c r="E9" s="17" t="s">
        <v>39</v>
      </c>
      <c r="F9" s="17" t="s">
        <v>40</v>
      </c>
      <c r="G9" s="17" t="s">
        <v>41</v>
      </c>
      <c r="H9" s="21" t="s">
        <v>40</v>
      </c>
      <c r="I9" s="25">
        <v>100</v>
      </c>
      <c r="J9" s="25">
        <v>92</v>
      </c>
      <c r="K9" s="25">
        <v>67</v>
      </c>
      <c r="L9" s="25">
        <v>80</v>
      </c>
      <c r="M9" s="25">
        <v>87</v>
      </c>
      <c r="N9" s="25">
        <v>97</v>
      </c>
      <c r="O9" s="25">
        <v>88</v>
      </c>
      <c r="P9" s="25">
        <v>70</v>
      </c>
      <c r="Q9" s="25">
        <v>87</v>
      </c>
      <c r="R9" s="25">
        <v>93</v>
      </c>
      <c r="S9" s="30">
        <f t="shared" si="0"/>
        <v>86.3125</v>
      </c>
      <c r="T9" s="25">
        <v>98</v>
      </c>
      <c r="U9" s="31">
        <f t="shared" si="1"/>
        <v>88.65</v>
      </c>
      <c r="V9" s="25">
        <v>100</v>
      </c>
      <c r="W9" s="25">
        <v>94</v>
      </c>
      <c r="X9" s="25">
        <v>82</v>
      </c>
      <c r="Y9" s="25">
        <v>94</v>
      </c>
      <c r="Z9" s="25">
        <v>82</v>
      </c>
      <c r="AA9" s="25">
        <v>79</v>
      </c>
      <c r="AB9" s="25">
        <v>80</v>
      </c>
      <c r="AC9" s="25">
        <v>95</v>
      </c>
      <c r="AD9" s="25">
        <v>94</v>
      </c>
      <c r="AE9" s="25">
        <v>87</v>
      </c>
      <c r="AF9" s="30">
        <f t="shared" si="2"/>
        <v>88.916666666666671</v>
      </c>
      <c r="AG9" s="25">
        <v>98</v>
      </c>
      <c r="AH9" s="31">
        <f t="shared" si="3"/>
        <v>90.733333333333348</v>
      </c>
      <c r="AI9" s="19">
        <f t="shared" si="4"/>
        <v>89.691666666666677</v>
      </c>
      <c r="AJ9" s="10">
        <v>7</v>
      </c>
      <c r="AK9" s="20" t="s">
        <v>42</v>
      </c>
      <c r="AL9" s="10" t="s">
        <v>43</v>
      </c>
    </row>
    <row r="10" spans="1:38" ht="20.100000000000001" customHeight="1">
      <c r="A10" s="17">
        <v>284</v>
      </c>
      <c r="B10" s="17" t="s">
        <v>57</v>
      </c>
      <c r="C10" s="17" t="s">
        <v>58</v>
      </c>
      <c r="D10" s="17" t="s">
        <v>48</v>
      </c>
      <c r="E10" s="17" t="s">
        <v>39</v>
      </c>
      <c r="F10" s="17" t="s">
        <v>40</v>
      </c>
      <c r="G10" s="17" t="s">
        <v>41</v>
      </c>
      <c r="H10" s="21" t="s">
        <v>40</v>
      </c>
      <c r="I10" s="25">
        <v>80</v>
      </c>
      <c r="J10" s="25">
        <v>89</v>
      </c>
      <c r="K10" s="25">
        <v>63</v>
      </c>
      <c r="L10" s="25">
        <v>89</v>
      </c>
      <c r="M10" s="25">
        <v>83</v>
      </c>
      <c r="N10" s="25">
        <v>93</v>
      </c>
      <c r="O10" s="25">
        <v>91</v>
      </c>
      <c r="P10" s="25">
        <v>85</v>
      </c>
      <c r="Q10" s="25">
        <v>82</v>
      </c>
      <c r="R10" s="25">
        <v>92</v>
      </c>
      <c r="S10" s="30">
        <f t="shared" si="0"/>
        <v>84.604166666666671</v>
      </c>
      <c r="T10" s="25">
        <v>95</v>
      </c>
      <c r="U10" s="31">
        <f t="shared" si="1"/>
        <v>86.683333333333337</v>
      </c>
      <c r="V10" s="25">
        <v>85</v>
      </c>
      <c r="W10" s="25">
        <v>95</v>
      </c>
      <c r="X10" s="25">
        <v>94</v>
      </c>
      <c r="Y10" s="25">
        <v>86</v>
      </c>
      <c r="Z10" s="25">
        <v>100</v>
      </c>
      <c r="AA10" s="25">
        <v>80</v>
      </c>
      <c r="AB10" s="25">
        <v>85</v>
      </c>
      <c r="AC10" s="25">
        <v>94</v>
      </c>
      <c r="AD10" s="25">
        <v>90</v>
      </c>
      <c r="AE10" s="25">
        <v>91</v>
      </c>
      <c r="AF10" s="30">
        <f t="shared" si="2"/>
        <v>90.083333333333329</v>
      </c>
      <c r="AG10" s="25">
        <v>95</v>
      </c>
      <c r="AH10" s="31">
        <f t="shared" si="3"/>
        <v>91.066666666666663</v>
      </c>
      <c r="AI10" s="19">
        <f t="shared" si="4"/>
        <v>88.875</v>
      </c>
      <c r="AJ10" s="10">
        <v>8</v>
      </c>
      <c r="AK10" s="20" t="s">
        <v>42</v>
      </c>
      <c r="AL10" s="10" t="s">
        <v>43</v>
      </c>
    </row>
    <row r="11" spans="1:38" ht="20.100000000000001" customHeight="1">
      <c r="A11" s="17">
        <v>292</v>
      </c>
      <c r="B11" s="17" t="s">
        <v>59</v>
      </c>
      <c r="C11" s="17" t="s">
        <v>60</v>
      </c>
      <c r="D11" s="17" t="s">
        <v>38</v>
      </c>
      <c r="E11" s="17" t="s">
        <v>39</v>
      </c>
      <c r="F11" s="17" t="s">
        <v>40</v>
      </c>
      <c r="G11" s="17" t="s">
        <v>41</v>
      </c>
      <c r="H11" s="18" t="s">
        <v>40</v>
      </c>
      <c r="I11" s="25">
        <v>81</v>
      </c>
      <c r="J11" s="25">
        <v>88</v>
      </c>
      <c r="K11" s="25">
        <v>66</v>
      </c>
      <c r="L11" s="25">
        <v>77</v>
      </c>
      <c r="M11" s="25">
        <v>91</v>
      </c>
      <c r="N11" s="25">
        <v>95</v>
      </c>
      <c r="O11" s="25">
        <v>90</v>
      </c>
      <c r="P11" s="25">
        <v>70</v>
      </c>
      <c r="Q11" s="25">
        <v>83</v>
      </c>
      <c r="R11" s="25">
        <v>93</v>
      </c>
      <c r="S11" s="30">
        <f t="shared" si="0"/>
        <v>83.583333333333329</v>
      </c>
      <c r="T11" s="25">
        <v>93</v>
      </c>
      <c r="U11" s="31">
        <f t="shared" si="1"/>
        <v>85.466666666666669</v>
      </c>
      <c r="V11" s="25">
        <v>94</v>
      </c>
      <c r="W11" s="25">
        <v>94</v>
      </c>
      <c r="X11" s="25">
        <v>91</v>
      </c>
      <c r="Y11" s="25">
        <v>97</v>
      </c>
      <c r="Z11" s="25">
        <v>99</v>
      </c>
      <c r="AA11" s="25">
        <v>76</v>
      </c>
      <c r="AB11" s="25">
        <v>80</v>
      </c>
      <c r="AC11" s="25">
        <v>93</v>
      </c>
      <c r="AD11" s="25">
        <v>92</v>
      </c>
      <c r="AE11" s="25">
        <v>87</v>
      </c>
      <c r="AF11" s="30">
        <f t="shared" si="2"/>
        <v>90.583333333333343</v>
      </c>
      <c r="AG11" s="25">
        <v>99</v>
      </c>
      <c r="AH11" s="31">
        <f t="shared" si="3"/>
        <v>92.26666666666668</v>
      </c>
      <c r="AI11" s="19">
        <f t="shared" si="4"/>
        <v>88.866666666666674</v>
      </c>
      <c r="AJ11" s="10">
        <v>9</v>
      </c>
      <c r="AK11" s="20" t="s">
        <v>42</v>
      </c>
      <c r="AL11" s="10" t="s">
        <v>43</v>
      </c>
    </row>
    <row r="12" spans="1:38" ht="20.100000000000001" customHeight="1">
      <c r="A12" s="17">
        <v>294</v>
      </c>
      <c r="B12" s="17" t="s">
        <v>61</v>
      </c>
      <c r="C12" s="17" t="s">
        <v>62</v>
      </c>
      <c r="D12" s="17" t="s">
        <v>38</v>
      </c>
      <c r="E12" s="17" t="s">
        <v>39</v>
      </c>
      <c r="F12" s="17" t="s">
        <v>40</v>
      </c>
      <c r="G12" s="17" t="s">
        <v>41</v>
      </c>
      <c r="H12" s="17" t="s">
        <v>40</v>
      </c>
      <c r="I12" s="25">
        <v>86</v>
      </c>
      <c r="J12" s="25">
        <v>83</v>
      </c>
      <c r="K12" s="25">
        <v>62</v>
      </c>
      <c r="L12" s="25">
        <v>85</v>
      </c>
      <c r="M12" s="25">
        <v>84</v>
      </c>
      <c r="N12" s="25">
        <v>94</v>
      </c>
      <c r="O12" s="25">
        <v>90</v>
      </c>
      <c r="P12" s="25">
        <v>87</v>
      </c>
      <c r="Q12" s="25">
        <v>69</v>
      </c>
      <c r="R12" s="25">
        <v>91</v>
      </c>
      <c r="S12" s="30">
        <f t="shared" si="0"/>
        <v>83.020833333333343</v>
      </c>
      <c r="T12" s="25">
        <v>100</v>
      </c>
      <c r="U12" s="31">
        <f t="shared" si="1"/>
        <v>86.416666666666671</v>
      </c>
      <c r="V12" s="25">
        <v>88</v>
      </c>
      <c r="W12" s="25">
        <v>95</v>
      </c>
      <c r="X12" s="25">
        <v>81</v>
      </c>
      <c r="Y12" s="25">
        <v>92</v>
      </c>
      <c r="Z12" s="25">
        <v>88</v>
      </c>
      <c r="AA12" s="25">
        <v>89</v>
      </c>
      <c r="AB12" s="25">
        <v>90</v>
      </c>
      <c r="AC12" s="25">
        <v>82</v>
      </c>
      <c r="AD12" s="25">
        <v>85</v>
      </c>
      <c r="AE12" s="25">
        <v>90</v>
      </c>
      <c r="AF12" s="30">
        <f t="shared" si="2"/>
        <v>87.916666666666671</v>
      </c>
      <c r="AG12" s="25">
        <v>99</v>
      </c>
      <c r="AH12" s="31">
        <f t="shared" si="3"/>
        <v>90.13333333333334</v>
      </c>
      <c r="AI12" s="19">
        <f t="shared" si="4"/>
        <v>88.275000000000006</v>
      </c>
      <c r="AJ12" s="10">
        <v>10</v>
      </c>
      <c r="AK12" s="20" t="s">
        <v>42</v>
      </c>
      <c r="AL12" s="10" t="s">
        <v>43</v>
      </c>
    </row>
    <row r="13" spans="1:38" ht="20.100000000000001" customHeight="1">
      <c r="A13" s="17">
        <v>279</v>
      </c>
      <c r="B13" s="17" t="s">
        <v>63</v>
      </c>
      <c r="C13" s="17" t="s">
        <v>64</v>
      </c>
      <c r="D13" s="17" t="s">
        <v>38</v>
      </c>
      <c r="E13" s="17" t="s">
        <v>39</v>
      </c>
      <c r="F13" s="17" t="s">
        <v>40</v>
      </c>
      <c r="G13" s="17" t="s">
        <v>41</v>
      </c>
      <c r="H13" s="18" t="s">
        <v>40</v>
      </c>
      <c r="I13" s="25">
        <v>99</v>
      </c>
      <c r="J13" s="25">
        <v>86</v>
      </c>
      <c r="K13" s="25">
        <v>71</v>
      </c>
      <c r="L13" s="25">
        <v>99</v>
      </c>
      <c r="M13" s="25">
        <v>95</v>
      </c>
      <c r="N13" s="25">
        <v>97</v>
      </c>
      <c r="O13" s="25">
        <v>95</v>
      </c>
      <c r="P13" s="25">
        <v>88</v>
      </c>
      <c r="Q13" s="25">
        <v>85</v>
      </c>
      <c r="R13" s="25">
        <v>74</v>
      </c>
      <c r="S13" s="30">
        <f t="shared" si="0"/>
        <v>88.979166666666657</v>
      </c>
      <c r="T13" s="25">
        <v>99</v>
      </c>
      <c r="U13" s="31">
        <f t="shared" si="1"/>
        <v>90.98333333333332</v>
      </c>
      <c r="V13" s="25">
        <v>80</v>
      </c>
      <c r="W13" s="25">
        <v>91</v>
      </c>
      <c r="X13" s="25">
        <v>65</v>
      </c>
      <c r="Y13" s="25">
        <v>99</v>
      </c>
      <c r="Z13" s="25">
        <v>84</v>
      </c>
      <c r="AA13" s="25">
        <v>89</v>
      </c>
      <c r="AB13" s="25">
        <v>88</v>
      </c>
      <c r="AC13" s="25">
        <v>91</v>
      </c>
      <c r="AD13" s="25">
        <v>60</v>
      </c>
      <c r="AE13" s="25">
        <v>86</v>
      </c>
      <c r="AF13" s="30">
        <f t="shared" si="2"/>
        <v>83.145833333333329</v>
      </c>
      <c r="AG13" s="25">
        <v>95</v>
      </c>
      <c r="AH13" s="31">
        <f t="shared" si="3"/>
        <v>85.516666666666666</v>
      </c>
      <c r="AI13" s="19">
        <f t="shared" si="4"/>
        <v>88.25</v>
      </c>
      <c r="AJ13" s="10">
        <v>11</v>
      </c>
      <c r="AK13" s="20" t="s">
        <v>42</v>
      </c>
      <c r="AL13" s="10" t="s">
        <v>43</v>
      </c>
    </row>
    <row r="14" spans="1:38" ht="20.100000000000001" customHeight="1">
      <c r="A14" s="17">
        <v>281</v>
      </c>
      <c r="B14" s="17" t="s">
        <v>65</v>
      </c>
      <c r="C14" s="17" t="s">
        <v>66</v>
      </c>
      <c r="D14" s="17" t="s">
        <v>38</v>
      </c>
      <c r="E14" s="17" t="s">
        <v>39</v>
      </c>
      <c r="F14" s="17" t="s">
        <v>40</v>
      </c>
      <c r="G14" s="17" t="s">
        <v>41</v>
      </c>
      <c r="H14" s="18" t="s">
        <v>40</v>
      </c>
      <c r="I14" s="25">
        <v>95</v>
      </c>
      <c r="J14" s="25">
        <v>87</v>
      </c>
      <c r="K14" s="25">
        <v>66</v>
      </c>
      <c r="L14" s="25">
        <v>67</v>
      </c>
      <c r="M14" s="25">
        <v>94</v>
      </c>
      <c r="N14" s="25">
        <v>87</v>
      </c>
      <c r="O14" s="25">
        <v>94</v>
      </c>
      <c r="P14" s="25">
        <v>82</v>
      </c>
      <c r="Q14" s="25">
        <v>93</v>
      </c>
      <c r="R14" s="25">
        <v>89</v>
      </c>
      <c r="S14" s="30">
        <f t="shared" si="0"/>
        <v>85.437500000000014</v>
      </c>
      <c r="T14" s="25">
        <v>93</v>
      </c>
      <c r="U14" s="31">
        <f t="shared" si="1"/>
        <v>86.950000000000017</v>
      </c>
      <c r="V14" s="25">
        <v>100</v>
      </c>
      <c r="W14" s="25">
        <v>91</v>
      </c>
      <c r="X14" s="25">
        <v>73</v>
      </c>
      <c r="Y14" s="25">
        <v>93</v>
      </c>
      <c r="Z14" s="25">
        <v>71</v>
      </c>
      <c r="AA14" s="25">
        <v>89</v>
      </c>
      <c r="AB14" s="25">
        <v>80</v>
      </c>
      <c r="AC14" s="25">
        <v>93</v>
      </c>
      <c r="AD14" s="25">
        <v>98</v>
      </c>
      <c r="AE14" s="25">
        <v>86</v>
      </c>
      <c r="AF14" s="30">
        <f t="shared" si="2"/>
        <v>87.583333333333329</v>
      </c>
      <c r="AG14" s="25">
        <v>97</v>
      </c>
      <c r="AH14" s="31">
        <f t="shared" si="3"/>
        <v>89.466666666666669</v>
      </c>
      <c r="AI14" s="19">
        <f t="shared" si="4"/>
        <v>88.208333333333343</v>
      </c>
      <c r="AJ14" s="10">
        <v>12</v>
      </c>
      <c r="AK14" s="20" t="s">
        <v>42</v>
      </c>
      <c r="AL14" s="10" t="s">
        <v>43</v>
      </c>
    </row>
    <row r="15" spans="1:38" ht="20.100000000000001" customHeight="1">
      <c r="A15" s="17">
        <v>291</v>
      </c>
      <c r="B15" s="17" t="s">
        <v>67</v>
      </c>
      <c r="C15" s="17" t="s">
        <v>68</v>
      </c>
      <c r="D15" s="17" t="s">
        <v>38</v>
      </c>
      <c r="E15" s="17" t="s">
        <v>39</v>
      </c>
      <c r="F15" s="17" t="s">
        <v>40</v>
      </c>
      <c r="G15" s="17" t="s">
        <v>41</v>
      </c>
      <c r="H15" s="18" t="s">
        <v>40</v>
      </c>
      <c r="I15" s="25">
        <v>84</v>
      </c>
      <c r="J15" s="25">
        <v>91</v>
      </c>
      <c r="K15" s="25">
        <v>67</v>
      </c>
      <c r="L15" s="25">
        <v>83</v>
      </c>
      <c r="M15" s="25">
        <v>87</v>
      </c>
      <c r="N15" s="25">
        <v>97</v>
      </c>
      <c r="O15" s="25">
        <v>94</v>
      </c>
      <c r="P15" s="25">
        <v>75</v>
      </c>
      <c r="Q15" s="25">
        <v>91</v>
      </c>
      <c r="R15" s="25">
        <v>94</v>
      </c>
      <c r="S15" s="30">
        <f t="shared" si="0"/>
        <v>86.4375</v>
      </c>
      <c r="T15" s="25">
        <v>99</v>
      </c>
      <c r="U15" s="31">
        <f t="shared" si="1"/>
        <v>88.95</v>
      </c>
      <c r="V15" s="25">
        <v>90</v>
      </c>
      <c r="W15" s="25">
        <v>92</v>
      </c>
      <c r="X15" s="25">
        <v>80</v>
      </c>
      <c r="Y15" s="25">
        <v>87</v>
      </c>
      <c r="Z15" s="25">
        <v>97</v>
      </c>
      <c r="AA15" s="25">
        <v>76</v>
      </c>
      <c r="AB15" s="25">
        <v>80</v>
      </c>
      <c r="AC15" s="25">
        <v>67</v>
      </c>
      <c r="AD15" s="25">
        <v>78</v>
      </c>
      <c r="AE15" s="25">
        <v>92</v>
      </c>
      <c r="AF15" s="30">
        <f t="shared" si="2"/>
        <v>83.8125</v>
      </c>
      <c r="AG15" s="25">
        <v>98</v>
      </c>
      <c r="AH15" s="31">
        <f t="shared" si="3"/>
        <v>86.65</v>
      </c>
      <c r="AI15" s="19">
        <f t="shared" si="4"/>
        <v>87.800000000000011</v>
      </c>
      <c r="AJ15" s="10">
        <v>13</v>
      </c>
      <c r="AK15" s="20" t="s">
        <v>42</v>
      </c>
      <c r="AL15" s="10" t="s">
        <v>43</v>
      </c>
    </row>
    <row r="16" spans="1:38" ht="20.100000000000001" customHeight="1">
      <c r="A16" s="17">
        <v>295</v>
      </c>
      <c r="B16" s="17" t="s">
        <v>69</v>
      </c>
      <c r="C16" s="17" t="s">
        <v>70</v>
      </c>
      <c r="D16" s="17" t="s">
        <v>38</v>
      </c>
      <c r="E16" s="17" t="s">
        <v>39</v>
      </c>
      <c r="F16" s="17" t="s">
        <v>40</v>
      </c>
      <c r="G16" s="17" t="s">
        <v>41</v>
      </c>
      <c r="H16" s="17" t="s">
        <v>40</v>
      </c>
      <c r="I16" s="25">
        <v>85</v>
      </c>
      <c r="J16" s="25">
        <v>91</v>
      </c>
      <c r="K16" s="25">
        <v>62</v>
      </c>
      <c r="L16" s="25">
        <v>71</v>
      </c>
      <c r="M16" s="25">
        <v>92</v>
      </c>
      <c r="N16" s="25">
        <v>95</v>
      </c>
      <c r="O16" s="25">
        <v>96</v>
      </c>
      <c r="P16" s="25">
        <v>85</v>
      </c>
      <c r="Q16" s="25">
        <v>93</v>
      </c>
      <c r="R16" s="25">
        <v>92</v>
      </c>
      <c r="S16" s="30">
        <f t="shared" si="0"/>
        <v>86.125</v>
      </c>
      <c r="T16" s="25">
        <v>90</v>
      </c>
      <c r="U16" s="31">
        <f t="shared" si="1"/>
        <v>86.9</v>
      </c>
      <c r="V16" s="25">
        <v>95</v>
      </c>
      <c r="W16" s="25">
        <v>92</v>
      </c>
      <c r="X16" s="25">
        <v>82</v>
      </c>
      <c r="Y16" s="25">
        <v>85</v>
      </c>
      <c r="Z16" s="25">
        <v>85</v>
      </c>
      <c r="AA16" s="25">
        <v>79</v>
      </c>
      <c r="AB16" s="25">
        <v>80</v>
      </c>
      <c r="AC16" s="25">
        <v>86</v>
      </c>
      <c r="AD16" s="25">
        <v>94</v>
      </c>
      <c r="AE16" s="25">
        <v>90</v>
      </c>
      <c r="AF16" s="30">
        <f t="shared" si="2"/>
        <v>86.875</v>
      </c>
      <c r="AG16" s="25">
        <v>95</v>
      </c>
      <c r="AH16" s="31">
        <f t="shared" si="3"/>
        <v>88.5</v>
      </c>
      <c r="AI16" s="19">
        <f t="shared" si="4"/>
        <v>87.7</v>
      </c>
      <c r="AJ16" s="10">
        <v>14</v>
      </c>
      <c r="AK16" s="10"/>
      <c r="AL16" s="10" t="s">
        <v>43</v>
      </c>
    </row>
    <row r="17" spans="1:38" ht="20.100000000000001" customHeight="1">
      <c r="A17" s="17">
        <v>297</v>
      </c>
      <c r="B17" s="17" t="s">
        <v>71</v>
      </c>
      <c r="C17" s="17" t="s">
        <v>72</v>
      </c>
      <c r="D17" s="17" t="s">
        <v>38</v>
      </c>
      <c r="E17" s="17" t="s">
        <v>39</v>
      </c>
      <c r="F17" s="17" t="s">
        <v>40</v>
      </c>
      <c r="G17" s="17" t="s">
        <v>41</v>
      </c>
      <c r="H17" s="21" t="s">
        <v>40</v>
      </c>
      <c r="I17" s="25">
        <v>82</v>
      </c>
      <c r="J17" s="25">
        <v>86</v>
      </c>
      <c r="K17" s="25">
        <v>62</v>
      </c>
      <c r="L17" s="25">
        <v>75</v>
      </c>
      <c r="M17" s="25">
        <v>80</v>
      </c>
      <c r="N17" s="25">
        <v>92</v>
      </c>
      <c r="O17" s="25">
        <v>83</v>
      </c>
      <c r="P17" s="25">
        <v>84</v>
      </c>
      <c r="Q17" s="25">
        <v>90</v>
      </c>
      <c r="R17" s="25">
        <v>92</v>
      </c>
      <c r="S17" s="30">
        <f t="shared" si="0"/>
        <v>82.5</v>
      </c>
      <c r="T17" s="25">
        <v>95</v>
      </c>
      <c r="U17" s="31">
        <f t="shared" si="1"/>
        <v>85</v>
      </c>
      <c r="V17" s="25">
        <v>82</v>
      </c>
      <c r="W17" s="25">
        <v>91</v>
      </c>
      <c r="X17" s="25">
        <v>91</v>
      </c>
      <c r="Y17" s="25">
        <v>87</v>
      </c>
      <c r="Z17" s="25">
        <v>91</v>
      </c>
      <c r="AA17" s="25">
        <v>81</v>
      </c>
      <c r="AB17" s="25">
        <v>85</v>
      </c>
      <c r="AC17" s="25">
        <v>88</v>
      </c>
      <c r="AD17" s="25">
        <v>92</v>
      </c>
      <c r="AE17" s="25">
        <v>92</v>
      </c>
      <c r="AF17" s="30">
        <f t="shared" si="2"/>
        <v>87.979166666666671</v>
      </c>
      <c r="AG17" s="25">
        <v>95</v>
      </c>
      <c r="AH17" s="31">
        <f t="shared" si="3"/>
        <v>89.38333333333334</v>
      </c>
      <c r="AI17" s="19">
        <f t="shared" si="4"/>
        <v>87.191666666666663</v>
      </c>
      <c r="AJ17" s="10">
        <v>15</v>
      </c>
      <c r="AK17" s="10"/>
      <c r="AL17" s="10" t="s">
        <v>43</v>
      </c>
    </row>
    <row r="18" spans="1:38" ht="20.100000000000001" customHeight="1">
      <c r="A18" s="17">
        <v>296</v>
      </c>
      <c r="B18" s="17" t="s">
        <v>73</v>
      </c>
      <c r="C18" s="17" t="s">
        <v>74</v>
      </c>
      <c r="D18" s="17" t="s">
        <v>38</v>
      </c>
      <c r="E18" s="17" t="s">
        <v>39</v>
      </c>
      <c r="F18" s="17" t="s">
        <v>40</v>
      </c>
      <c r="G18" s="17" t="s">
        <v>41</v>
      </c>
      <c r="H18" s="17" t="s">
        <v>40</v>
      </c>
      <c r="I18" s="25">
        <v>75</v>
      </c>
      <c r="J18" s="25">
        <v>89</v>
      </c>
      <c r="K18" s="25">
        <v>64</v>
      </c>
      <c r="L18" s="25">
        <v>70</v>
      </c>
      <c r="M18" s="25">
        <v>78</v>
      </c>
      <c r="N18" s="25">
        <v>83</v>
      </c>
      <c r="O18" s="25">
        <v>83</v>
      </c>
      <c r="P18" s="25">
        <v>85</v>
      </c>
      <c r="Q18" s="25">
        <v>85</v>
      </c>
      <c r="R18" s="25">
        <v>93</v>
      </c>
      <c r="S18" s="30">
        <f t="shared" si="0"/>
        <v>80.229166666666671</v>
      </c>
      <c r="T18" s="25">
        <v>94</v>
      </c>
      <c r="U18" s="31">
        <f t="shared" si="1"/>
        <v>82.983333333333334</v>
      </c>
      <c r="V18" s="25">
        <v>86</v>
      </c>
      <c r="W18" s="25">
        <v>93</v>
      </c>
      <c r="X18" s="25">
        <v>89</v>
      </c>
      <c r="Y18" s="25">
        <v>86</v>
      </c>
      <c r="Z18" s="25">
        <v>87</v>
      </c>
      <c r="AA18" s="25">
        <v>78</v>
      </c>
      <c r="AB18" s="25">
        <v>85</v>
      </c>
      <c r="AC18" s="25">
        <v>95</v>
      </c>
      <c r="AD18" s="25">
        <v>99</v>
      </c>
      <c r="AE18" s="25">
        <v>88</v>
      </c>
      <c r="AF18" s="30">
        <f t="shared" si="2"/>
        <v>88.6875</v>
      </c>
      <c r="AG18" s="25">
        <v>91</v>
      </c>
      <c r="AH18" s="31">
        <f t="shared" si="3"/>
        <v>89.15</v>
      </c>
      <c r="AI18" s="19">
        <f t="shared" si="4"/>
        <v>86.066666666666663</v>
      </c>
      <c r="AJ18" s="10">
        <v>16</v>
      </c>
      <c r="AK18" s="10"/>
      <c r="AL18" s="10" t="s">
        <v>43</v>
      </c>
    </row>
    <row r="19" spans="1:38" ht="20.100000000000001" customHeight="1">
      <c r="A19" s="17">
        <v>288</v>
      </c>
      <c r="B19" s="17" t="s">
        <v>75</v>
      </c>
      <c r="C19" s="17" t="s">
        <v>76</v>
      </c>
      <c r="D19" s="17" t="s">
        <v>38</v>
      </c>
      <c r="E19" s="17" t="s">
        <v>39</v>
      </c>
      <c r="F19" s="17" t="s">
        <v>40</v>
      </c>
      <c r="G19" s="17" t="s">
        <v>41</v>
      </c>
      <c r="H19" s="17" t="s">
        <v>40</v>
      </c>
      <c r="I19" s="25">
        <v>83</v>
      </c>
      <c r="J19" s="25">
        <v>87</v>
      </c>
      <c r="K19" s="25">
        <v>65</v>
      </c>
      <c r="L19" s="25">
        <v>85</v>
      </c>
      <c r="M19" s="25">
        <v>85</v>
      </c>
      <c r="N19" s="25">
        <v>91</v>
      </c>
      <c r="O19" s="25">
        <v>88</v>
      </c>
      <c r="P19" s="25">
        <v>87</v>
      </c>
      <c r="Q19" s="25">
        <v>71</v>
      </c>
      <c r="R19" s="25">
        <v>89</v>
      </c>
      <c r="S19" s="30">
        <f t="shared" si="0"/>
        <v>82.937500000000014</v>
      </c>
      <c r="T19" s="25">
        <v>90</v>
      </c>
      <c r="U19" s="31">
        <f t="shared" si="1"/>
        <v>84.350000000000009</v>
      </c>
      <c r="V19" s="25">
        <v>88</v>
      </c>
      <c r="W19" s="25">
        <v>99</v>
      </c>
      <c r="X19" s="25">
        <v>82</v>
      </c>
      <c r="Y19" s="25">
        <v>90</v>
      </c>
      <c r="Z19" s="25">
        <v>84</v>
      </c>
      <c r="AA19" s="25">
        <v>89</v>
      </c>
      <c r="AB19" s="25">
        <v>90</v>
      </c>
      <c r="AC19" s="25">
        <v>72</v>
      </c>
      <c r="AD19" s="25">
        <v>85</v>
      </c>
      <c r="AE19" s="25">
        <v>90</v>
      </c>
      <c r="AF19" s="30">
        <f t="shared" si="2"/>
        <v>86.770833333333343</v>
      </c>
      <c r="AG19" s="25">
        <v>91</v>
      </c>
      <c r="AH19" s="31">
        <f t="shared" si="3"/>
        <v>87.616666666666674</v>
      </c>
      <c r="AI19" s="19">
        <f t="shared" si="4"/>
        <v>85.983333333333348</v>
      </c>
      <c r="AJ19" s="10">
        <v>17</v>
      </c>
      <c r="AK19" s="10"/>
      <c r="AL19" s="10" t="s">
        <v>43</v>
      </c>
    </row>
    <row r="20" spans="1:38" ht="20.100000000000001" customHeight="1">
      <c r="A20" s="17">
        <v>280</v>
      </c>
      <c r="B20" s="17" t="s">
        <v>77</v>
      </c>
      <c r="C20" s="17" t="s">
        <v>78</v>
      </c>
      <c r="D20" s="17" t="s">
        <v>38</v>
      </c>
      <c r="E20" s="17" t="s">
        <v>39</v>
      </c>
      <c r="F20" s="17" t="s">
        <v>40</v>
      </c>
      <c r="G20" s="17" t="s">
        <v>41</v>
      </c>
      <c r="H20" s="21" t="s">
        <v>40</v>
      </c>
      <c r="I20" s="25">
        <v>90</v>
      </c>
      <c r="J20" s="25">
        <v>87</v>
      </c>
      <c r="K20" s="25">
        <v>64</v>
      </c>
      <c r="L20" s="25">
        <v>74</v>
      </c>
      <c r="M20" s="25">
        <v>79</v>
      </c>
      <c r="N20" s="25">
        <v>84</v>
      </c>
      <c r="O20" s="25">
        <v>82</v>
      </c>
      <c r="P20" s="25">
        <v>80</v>
      </c>
      <c r="Q20" s="25">
        <v>80</v>
      </c>
      <c r="R20" s="25">
        <v>74</v>
      </c>
      <c r="S20" s="30">
        <f t="shared" si="0"/>
        <v>79.229166666666671</v>
      </c>
      <c r="T20" s="25">
        <v>95</v>
      </c>
      <c r="U20" s="31">
        <f t="shared" si="1"/>
        <v>82.38333333333334</v>
      </c>
      <c r="V20" s="25">
        <v>95</v>
      </c>
      <c r="W20" s="25">
        <v>95</v>
      </c>
      <c r="X20" s="25">
        <v>89</v>
      </c>
      <c r="Y20" s="25">
        <v>75</v>
      </c>
      <c r="Z20" s="25">
        <v>90</v>
      </c>
      <c r="AA20" s="25">
        <v>78</v>
      </c>
      <c r="AB20" s="25">
        <v>80</v>
      </c>
      <c r="AC20" s="25">
        <v>94</v>
      </c>
      <c r="AD20" s="25">
        <v>96</v>
      </c>
      <c r="AE20" s="25">
        <v>90</v>
      </c>
      <c r="AF20" s="30">
        <f t="shared" si="2"/>
        <v>88.333333333333343</v>
      </c>
      <c r="AG20" s="25">
        <v>94</v>
      </c>
      <c r="AH20" s="31">
        <f t="shared" si="3"/>
        <v>89.466666666666669</v>
      </c>
      <c r="AI20" s="19">
        <f t="shared" si="4"/>
        <v>85.925000000000011</v>
      </c>
      <c r="AJ20" s="10">
        <v>18</v>
      </c>
      <c r="AK20" s="10"/>
      <c r="AL20" s="10" t="s">
        <v>43</v>
      </c>
    </row>
    <row r="21" spans="1:38" ht="20.100000000000001" customHeight="1">
      <c r="A21" s="17">
        <v>282</v>
      </c>
      <c r="B21" s="17" t="s">
        <v>79</v>
      </c>
      <c r="C21" s="17" t="s">
        <v>80</v>
      </c>
      <c r="D21" s="17" t="s">
        <v>38</v>
      </c>
      <c r="E21" s="17" t="s">
        <v>39</v>
      </c>
      <c r="F21" s="17" t="s">
        <v>40</v>
      </c>
      <c r="G21" s="17" t="s">
        <v>41</v>
      </c>
      <c r="H21" s="18" t="s">
        <v>40</v>
      </c>
      <c r="I21" s="25">
        <v>87</v>
      </c>
      <c r="J21" s="25">
        <v>87</v>
      </c>
      <c r="K21" s="25">
        <v>63</v>
      </c>
      <c r="L21" s="25">
        <v>80</v>
      </c>
      <c r="M21" s="25">
        <v>85</v>
      </c>
      <c r="N21" s="25">
        <v>87</v>
      </c>
      <c r="O21" s="25">
        <v>94</v>
      </c>
      <c r="P21" s="25">
        <v>84</v>
      </c>
      <c r="Q21" s="25">
        <v>82</v>
      </c>
      <c r="R21" s="25">
        <v>97</v>
      </c>
      <c r="S21" s="30">
        <f t="shared" si="0"/>
        <v>84.562500000000014</v>
      </c>
      <c r="T21" s="25">
        <v>85</v>
      </c>
      <c r="U21" s="31">
        <f t="shared" si="1"/>
        <v>84.65000000000002</v>
      </c>
      <c r="V21" s="25">
        <v>60</v>
      </c>
      <c r="W21" s="25">
        <v>93</v>
      </c>
      <c r="X21" s="25">
        <v>89</v>
      </c>
      <c r="Y21" s="25">
        <v>76</v>
      </c>
      <c r="Z21" s="25">
        <v>89</v>
      </c>
      <c r="AA21" s="25">
        <v>82</v>
      </c>
      <c r="AB21" s="25">
        <v>80</v>
      </c>
      <c r="AC21" s="25">
        <v>92</v>
      </c>
      <c r="AD21" s="25">
        <v>82</v>
      </c>
      <c r="AE21" s="25">
        <v>88</v>
      </c>
      <c r="AF21" s="30">
        <f t="shared" si="2"/>
        <v>83.0625</v>
      </c>
      <c r="AG21" s="25">
        <v>92</v>
      </c>
      <c r="AH21" s="31">
        <f t="shared" si="3"/>
        <v>84.850000000000009</v>
      </c>
      <c r="AI21" s="19">
        <f t="shared" si="4"/>
        <v>84.750000000000014</v>
      </c>
      <c r="AJ21" s="10">
        <v>19</v>
      </c>
      <c r="AK21" s="10"/>
      <c r="AL21" s="10" t="s">
        <v>43</v>
      </c>
    </row>
    <row r="22" spans="1:38" ht="20.100000000000001" customHeight="1">
      <c r="A22" s="17">
        <v>277</v>
      </c>
      <c r="B22" s="17" t="s">
        <v>81</v>
      </c>
      <c r="C22" s="17" t="s">
        <v>82</v>
      </c>
      <c r="D22" s="17" t="s">
        <v>38</v>
      </c>
      <c r="E22" s="17" t="s">
        <v>83</v>
      </c>
      <c r="F22" s="17" t="s">
        <v>40</v>
      </c>
      <c r="G22" s="17" t="s">
        <v>41</v>
      </c>
      <c r="H22" s="18" t="s">
        <v>40</v>
      </c>
      <c r="I22" s="25">
        <v>85</v>
      </c>
      <c r="J22" s="25">
        <v>88</v>
      </c>
      <c r="K22" s="25">
        <v>70</v>
      </c>
      <c r="L22" s="25">
        <v>80</v>
      </c>
      <c r="M22" s="25">
        <v>85</v>
      </c>
      <c r="N22" s="25">
        <v>80</v>
      </c>
      <c r="O22" s="25">
        <v>88</v>
      </c>
      <c r="P22" s="25">
        <v>90</v>
      </c>
      <c r="Q22" s="25">
        <v>82</v>
      </c>
      <c r="R22" s="25">
        <v>91</v>
      </c>
      <c r="S22" s="30">
        <f t="shared" si="0"/>
        <v>83.6875</v>
      </c>
      <c r="T22" s="25">
        <v>90</v>
      </c>
      <c r="U22" s="31">
        <f t="shared" si="1"/>
        <v>84.95</v>
      </c>
      <c r="V22" s="25">
        <v>85</v>
      </c>
      <c r="W22" s="25">
        <v>80</v>
      </c>
      <c r="X22" s="25">
        <v>87</v>
      </c>
      <c r="Y22" s="25">
        <v>88</v>
      </c>
      <c r="Z22" s="25">
        <v>71</v>
      </c>
      <c r="AA22" s="25">
        <v>79</v>
      </c>
      <c r="AB22" s="25">
        <v>83</v>
      </c>
      <c r="AC22" s="25">
        <v>76</v>
      </c>
      <c r="AD22" s="25">
        <v>88</v>
      </c>
      <c r="AE22" s="25">
        <v>90</v>
      </c>
      <c r="AF22" s="30">
        <f t="shared" si="2"/>
        <v>82.541666666666671</v>
      </c>
      <c r="AG22" s="25">
        <v>90</v>
      </c>
      <c r="AH22" s="31">
        <f t="shared" si="3"/>
        <v>84.033333333333346</v>
      </c>
      <c r="AI22" s="19">
        <f t="shared" si="4"/>
        <v>84.491666666666674</v>
      </c>
      <c r="AJ22" s="10">
        <v>20</v>
      </c>
      <c r="AK22" s="10"/>
      <c r="AL22" s="10" t="s">
        <v>84</v>
      </c>
    </row>
    <row r="23" spans="1:38" ht="20.100000000000001" customHeight="1">
      <c r="A23" s="17">
        <v>286</v>
      </c>
      <c r="B23" s="17" t="s">
        <v>85</v>
      </c>
      <c r="C23" s="17" t="s">
        <v>86</v>
      </c>
      <c r="D23" s="17" t="s">
        <v>38</v>
      </c>
      <c r="E23" s="17" t="s">
        <v>39</v>
      </c>
      <c r="F23" s="17" t="s">
        <v>40</v>
      </c>
      <c r="G23" s="17" t="s">
        <v>41</v>
      </c>
      <c r="H23" s="18" t="s">
        <v>40</v>
      </c>
      <c r="I23" s="25">
        <v>64</v>
      </c>
      <c r="J23" s="25">
        <v>89</v>
      </c>
      <c r="K23" s="25">
        <v>62</v>
      </c>
      <c r="L23" s="25">
        <v>61</v>
      </c>
      <c r="M23" s="25">
        <v>82</v>
      </c>
      <c r="N23" s="25">
        <v>73</v>
      </c>
      <c r="O23" s="25">
        <v>86</v>
      </c>
      <c r="P23" s="25">
        <v>75</v>
      </c>
      <c r="Q23" s="25">
        <v>60</v>
      </c>
      <c r="R23" s="25">
        <v>60</v>
      </c>
      <c r="S23" s="30">
        <f t="shared" si="0"/>
        <v>70.750000000000014</v>
      </c>
      <c r="T23" s="25">
        <v>95</v>
      </c>
      <c r="U23" s="31">
        <f t="shared" si="1"/>
        <v>75.600000000000023</v>
      </c>
      <c r="V23" s="25">
        <v>60</v>
      </c>
      <c r="W23" s="25">
        <v>95</v>
      </c>
      <c r="X23" s="25">
        <v>63</v>
      </c>
      <c r="Y23" s="25">
        <v>68</v>
      </c>
      <c r="Z23" s="25">
        <v>80</v>
      </c>
      <c r="AA23" s="25">
        <v>82</v>
      </c>
      <c r="AB23" s="25">
        <v>80</v>
      </c>
      <c r="AC23" s="25">
        <v>61</v>
      </c>
      <c r="AD23" s="25">
        <v>99</v>
      </c>
      <c r="AE23" s="25">
        <v>90</v>
      </c>
      <c r="AF23" s="30">
        <f t="shared" si="2"/>
        <v>77.5</v>
      </c>
      <c r="AG23" s="25">
        <v>92</v>
      </c>
      <c r="AH23" s="31">
        <f t="shared" si="3"/>
        <v>80.400000000000006</v>
      </c>
      <c r="AI23" s="19">
        <f t="shared" si="4"/>
        <v>78.000000000000014</v>
      </c>
      <c r="AJ23" s="10">
        <v>21</v>
      </c>
      <c r="AK23" s="10"/>
      <c r="AL23" s="10" t="s">
        <v>43</v>
      </c>
    </row>
    <row r="24" spans="1:38" ht="20.100000000000001" customHeight="1">
      <c r="A24" s="17">
        <v>287</v>
      </c>
      <c r="B24" s="17" t="s">
        <v>87</v>
      </c>
      <c r="C24" s="17" t="s">
        <v>88</v>
      </c>
      <c r="D24" s="17" t="s">
        <v>38</v>
      </c>
      <c r="E24" s="17" t="s">
        <v>39</v>
      </c>
      <c r="F24" s="17" t="s">
        <v>40</v>
      </c>
      <c r="G24" s="17" t="s">
        <v>41</v>
      </c>
      <c r="H24" s="17" t="s">
        <v>40</v>
      </c>
      <c r="I24" s="25">
        <v>60</v>
      </c>
      <c r="J24" s="25">
        <v>86</v>
      </c>
      <c r="K24" s="25">
        <v>65</v>
      </c>
      <c r="L24" s="25">
        <v>60</v>
      </c>
      <c r="M24" s="25">
        <v>76</v>
      </c>
      <c r="N24" s="25">
        <v>74</v>
      </c>
      <c r="O24" s="25">
        <v>60</v>
      </c>
      <c r="P24" s="25">
        <v>80</v>
      </c>
      <c r="Q24" s="25">
        <v>60</v>
      </c>
      <c r="R24" s="25">
        <v>60</v>
      </c>
      <c r="S24" s="30">
        <f t="shared" si="0"/>
        <v>67.479166666666671</v>
      </c>
      <c r="T24" s="25">
        <v>80</v>
      </c>
      <c r="U24" s="31">
        <f t="shared" si="1"/>
        <v>69.983333333333348</v>
      </c>
      <c r="V24" s="25">
        <v>60</v>
      </c>
      <c r="W24" s="25">
        <v>94</v>
      </c>
      <c r="X24" s="25">
        <v>60</v>
      </c>
      <c r="Y24" s="25">
        <v>66</v>
      </c>
      <c r="Z24" s="25">
        <v>76</v>
      </c>
      <c r="AA24" s="25">
        <v>83</v>
      </c>
      <c r="AB24" s="25">
        <v>80</v>
      </c>
      <c r="AC24" s="25">
        <v>61</v>
      </c>
      <c r="AD24" s="25">
        <v>68</v>
      </c>
      <c r="AE24" s="25">
        <v>87</v>
      </c>
      <c r="AF24" s="30">
        <f t="shared" si="2"/>
        <v>73.083333333333343</v>
      </c>
      <c r="AG24" s="25">
        <v>90</v>
      </c>
      <c r="AH24" s="31">
        <f t="shared" si="3"/>
        <v>76.466666666666669</v>
      </c>
      <c r="AI24" s="19">
        <f t="shared" si="4"/>
        <v>73.225000000000009</v>
      </c>
      <c r="AJ24" s="10">
        <v>22</v>
      </c>
      <c r="AK24" s="10"/>
      <c r="AL24" s="10" t="s">
        <v>43</v>
      </c>
    </row>
    <row r="25" spans="1:38">
      <c r="H25" s="22"/>
    </row>
    <row r="26" spans="1:38">
      <c r="H26" s="22"/>
    </row>
    <row r="27" spans="1:38">
      <c r="H27" s="23"/>
    </row>
    <row r="28" spans="1:38">
      <c r="H28" s="23"/>
    </row>
  </sheetData>
  <sortState ref="A3:AN28">
    <sortCondition descending="1" ref="AI3"/>
  </sortState>
  <mergeCells count="2">
    <mergeCell ref="I1:U1"/>
    <mergeCell ref="V1:AH1"/>
  </mergeCells>
  <phoneticPr fontId="1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21大电班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小轩 孙</dc:creator>
  <cp:lastModifiedBy>Lenovo User</cp:lastModifiedBy>
  <dcterms:created xsi:type="dcterms:W3CDTF">2023-11-10T05:38:00Z</dcterms:created>
  <dcterms:modified xsi:type="dcterms:W3CDTF">2026-01-09T07:59:56Z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EB3FCF11C017476A8C650FD8FFB79090_12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