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2410" windowHeight="9240" activeTab="3"/>
  </bookViews>
  <sheets>
    <sheet name="VR方向" sheetId="7" r:id="rId1"/>
    <sheet name="软件方向" sheetId="8" r:id="rId2"/>
    <sheet name="数媒方向" sheetId="9" r:id="rId3"/>
    <sheet name="数维方向" sheetId="10" r:id="rId4"/>
  </sheets>
  <definedNames>
    <definedName name="_xlnm._FilterDatabase" localSheetId="0" hidden="1">VR方向!$A$1:$AJ$122</definedName>
    <definedName name="_xlnm._FilterDatabase" localSheetId="1" hidden="1">软件方向!$A$1:$AK$32</definedName>
    <definedName name="_xlnm._FilterDatabase" localSheetId="2" hidden="1">数媒方向!$A$1:$AJ$32</definedName>
    <definedName name="_xlnm._FilterDatabase" localSheetId="3" hidden="1">数维方向!$A$1:$AI$32</definedName>
    <definedName name="_xlnm.Print_Titles" localSheetId="0">VR方向!$1:$3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2" i="10"/>
  <c r="AE32" s="1"/>
  <c r="U32"/>
  <c r="S32"/>
  <c r="AC31"/>
  <c r="AE31" s="1"/>
  <c r="S31"/>
  <c r="U31" s="1"/>
  <c r="AE30"/>
  <c r="AC30"/>
  <c r="S30"/>
  <c r="U30" s="1"/>
  <c r="AF30" s="1"/>
  <c r="AC29"/>
  <c r="AE29" s="1"/>
  <c r="S29"/>
  <c r="U29" s="1"/>
  <c r="AE28"/>
  <c r="AC28"/>
  <c r="S28"/>
  <c r="U28" s="1"/>
  <c r="AF28" s="1"/>
  <c r="AE27"/>
  <c r="AC27"/>
  <c r="S27"/>
  <c r="U27" s="1"/>
  <c r="AC26"/>
  <c r="AE26" s="1"/>
  <c r="U26"/>
  <c r="S26"/>
  <c r="AC25"/>
  <c r="AE25" s="1"/>
  <c r="U25"/>
  <c r="S25"/>
  <c r="AC24"/>
  <c r="AE24" s="1"/>
  <c r="U24"/>
  <c r="S24"/>
  <c r="AC23"/>
  <c r="AE23" s="1"/>
  <c r="S23"/>
  <c r="U23" s="1"/>
  <c r="AE22"/>
  <c r="AC22"/>
  <c r="S22"/>
  <c r="U22" s="1"/>
  <c r="AF22" s="1"/>
  <c r="AC21"/>
  <c r="AE21" s="1"/>
  <c r="S21"/>
  <c r="U21" s="1"/>
  <c r="AE20"/>
  <c r="AC20"/>
  <c r="S20"/>
  <c r="U20" s="1"/>
  <c r="AF20" s="1"/>
  <c r="AE19"/>
  <c r="AC19"/>
  <c r="S19"/>
  <c r="U19" s="1"/>
  <c r="AC18"/>
  <c r="AE18" s="1"/>
  <c r="U18"/>
  <c r="S18"/>
  <c r="AC17"/>
  <c r="AE17" s="1"/>
  <c r="U17"/>
  <c r="S17"/>
  <c r="AC16"/>
  <c r="AE16" s="1"/>
  <c r="U16"/>
  <c r="S16"/>
  <c r="AC15"/>
  <c r="AE15" s="1"/>
  <c r="S15"/>
  <c r="U15" s="1"/>
  <c r="AE14"/>
  <c r="AC14"/>
  <c r="U14"/>
  <c r="AF14" s="1"/>
  <c r="S14"/>
  <c r="AC13"/>
  <c r="AE13" s="1"/>
  <c r="S13"/>
  <c r="U13" s="1"/>
  <c r="AE12"/>
  <c r="AC12"/>
  <c r="S12"/>
  <c r="U12" s="1"/>
  <c r="AF12" s="1"/>
  <c r="AE11"/>
  <c r="AC11"/>
  <c r="S11"/>
  <c r="U11" s="1"/>
  <c r="AE10"/>
  <c r="AC10"/>
  <c r="U10"/>
  <c r="S10"/>
  <c r="AC9"/>
  <c r="AE9" s="1"/>
  <c r="U9"/>
  <c r="S9"/>
  <c r="AC8"/>
  <c r="AE8" s="1"/>
  <c r="U8"/>
  <c r="S8"/>
  <c r="AC7"/>
  <c r="AE7" s="1"/>
  <c r="S7"/>
  <c r="U7" s="1"/>
  <c r="AE6"/>
  <c r="AC6"/>
  <c r="U6"/>
  <c r="AF6" s="1"/>
  <c r="S6"/>
  <c r="AC5"/>
  <c r="AE5" s="1"/>
  <c r="S5"/>
  <c r="U5" s="1"/>
  <c r="AE4"/>
  <c r="AC4"/>
  <c r="S4"/>
  <c r="U4" s="1"/>
  <c r="AF4" s="1"/>
  <c r="AE3"/>
  <c r="AC3"/>
  <c r="S3"/>
  <c r="U3" s="1"/>
  <c r="AD32" i="9"/>
  <c r="AF32" s="1"/>
  <c r="S32"/>
  <c r="U32" s="1"/>
  <c r="AD31"/>
  <c r="AF31" s="1"/>
  <c r="S31"/>
  <c r="U31" s="1"/>
  <c r="AD30"/>
  <c r="AF30" s="1"/>
  <c r="S30"/>
  <c r="U30" s="1"/>
  <c r="AG30" s="1"/>
  <c r="AF29"/>
  <c r="AD29"/>
  <c r="S29"/>
  <c r="U29" s="1"/>
  <c r="AD28"/>
  <c r="AF28" s="1"/>
  <c r="U28"/>
  <c r="S28"/>
  <c r="AD27"/>
  <c r="AF27" s="1"/>
  <c r="U27"/>
  <c r="S27"/>
  <c r="AD26"/>
  <c r="AF26" s="1"/>
  <c r="U26"/>
  <c r="S26"/>
  <c r="AD25"/>
  <c r="AF25" s="1"/>
  <c r="S25"/>
  <c r="U25" s="1"/>
  <c r="AF24"/>
  <c r="AD24"/>
  <c r="S24"/>
  <c r="U24" s="1"/>
  <c r="AG24" s="1"/>
  <c r="AD23"/>
  <c r="AF23" s="1"/>
  <c r="S23"/>
  <c r="U23" s="1"/>
  <c r="AG23" s="1"/>
  <c r="AF22"/>
  <c r="AD22"/>
  <c r="S22"/>
  <c r="U22" s="1"/>
  <c r="AG22" s="1"/>
  <c r="AF21"/>
  <c r="AD21"/>
  <c r="S21"/>
  <c r="U21" s="1"/>
  <c r="AD20"/>
  <c r="AF20" s="1"/>
  <c r="U20"/>
  <c r="S20"/>
  <c r="AD19"/>
  <c r="AF19" s="1"/>
  <c r="U19"/>
  <c r="S19"/>
  <c r="AD18"/>
  <c r="AF18" s="1"/>
  <c r="U18"/>
  <c r="S18"/>
  <c r="AD17"/>
  <c r="AF17" s="1"/>
  <c r="S17"/>
  <c r="U17" s="1"/>
  <c r="AF16"/>
  <c r="AD16"/>
  <c r="U16"/>
  <c r="AG16" s="1"/>
  <c r="S16"/>
  <c r="AD15"/>
  <c r="AF15" s="1"/>
  <c r="S15"/>
  <c r="U15" s="1"/>
  <c r="AG15" s="1"/>
  <c r="AF14"/>
  <c r="AD14"/>
  <c r="S14"/>
  <c r="U14" s="1"/>
  <c r="AG14" s="1"/>
  <c r="AF13"/>
  <c r="AD13"/>
  <c r="S13"/>
  <c r="U13" s="1"/>
  <c r="AF12"/>
  <c r="AD12"/>
  <c r="U12"/>
  <c r="S12"/>
  <c r="AD11"/>
  <c r="AF11" s="1"/>
  <c r="U11"/>
  <c r="S11"/>
  <c r="AD10"/>
  <c r="AF10" s="1"/>
  <c r="U10"/>
  <c r="S10"/>
  <c r="AD9"/>
  <c r="AF9" s="1"/>
  <c r="S9"/>
  <c r="U9" s="1"/>
  <c r="AF8"/>
  <c r="AD8"/>
  <c r="U8"/>
  <c r="AG8" s="1"/>
  <c r="S8"/>
  <c r="AD7"/>
  <c r="AF7" s="1"/>
  <c r="S7"/>
  <c r="U7" s="1"/>
  <c r="AG7" s="1"/>
  <c r="AF6"/>
  <c r="AD6"/>
  <c r="S6"/>
  <c r="U6" s="1"/>
  <c r="AG6" s="1"/>
  <c r="AF5"/>
  <c r="AD5"/>
  <c r="S5"/>
  <c r="U5" s="1"/>
  <c r="AF4"/>
  <c r="AD4"/>
  <c r="U4"/>
  <c r="S4"/>
  <c r="AD3"/>
  <c r="AF3" s="1"/>
  <c r="U3"/>
  <c r="S3"/>
  <c r="AE32" i="8"/>
  <c r="AG32" s="1"/>
  <c r="V32"/>
  <c r="T32"/>
  <c r="AE31"/>
  <c r="AG31" s="1"/>
  <c r="T31"/>
  <c r="V31" s="1"/>
  <c r="AG30"/>
  <c r="AE30"/>
  <c r="V30"/>
  <c r="AH30" s="1"/>
  <c r="T30"/>
  <c r="AE29"/>
  <c r="AG29" s="1"/>
  <c r="T29"/>
  <c r="V29" s="1"/>
  <c r="AG28"/>
  <c r="AE28"/>
  <c r="T28"/>
  <c r="V28" s="1"/>
  <c r="AH28" s="1"/>
  <c r="AG27"/>
  <c r="AE27"/>
  <c r="T27"/>
  <c r="V27" s="1"/>
  <c r="AG26"/>
  <c r="AE26"/>
  <c r="V26"/>
  <c r="T26"/>
  <c r="AE25"/>
  <c r="AG25" s="1"/>
  <c r="V25"/>
  <c r="T25"/>
  <c r="AE24"/>
  <c r="AG24" s="1"/>
  <c r="V24"/>
  <c r="T24"/>
  <c r="AE23"/>
  <c r="AG23" s="1"/>
  <c r="T23"/>
  <c r="V23" s="1"/>
  <c r="AG22"/>
  <c r="AE22"/>
  <c r="V22"/>
  <c r="AH22" s="1"/>
  <c r="T22"/>
  <c r="AE21"/>
  <c r="AG21" s="1"/>
  <c r="T21"/>
  <c r="V21" s="1"/>
  <c r="AG20"/>
  <c r="AE20"/>
  <c r="T20"/>
  <c r="V20" s="1"/>
  <c r="AH20" s="1"/>
  <c r="AG19"/>
  <c r="AE19"/>
  <c r="T19"/>
  <c r="V19" s="1"/>
  <c r="AG18"/>
  <c r="AE18"/>
  <c r="V18"/>
  <c r="T18"/>
  <c r="AE17"/>
  <c r="AG17" s="1"/>
  <c r="V17"/>
  <c r="T17"/>
  <c r="AE16"/>
  <c r="AG16" s="1"/>
  <c r="V16"/>
  <c r="T16"/>
  <c r="AE15"/>
  <c r="AG15" s="1"/>
  <c r="T15"/>
  <c r="V15" s="1"/>
  <c r="AG14"/>
  <c r="AE14"/>
  <c r="V14"/>
  <c r="AH14" s="1"/>
  <c r="T14"/>
  <c r="AE13"/>
  <c r="AG13" s="1"/>
  <c r="T13"/>
  <c r="V13" s="1"/>
  <c r="AG12"/>
  <c r="AE12"/>
  <c r="T12"/>
  <c r="V12" s="1"/>
  <c r="AH12" s="1"/>
  <c r="AG11"/>
  <c r="AE11"/>
  <c r="T11"/>
  <c r="V11" s="1"/>
  <c r="AG10"/>
  <c r="AE10"/>
  <c r="V10"/>
  <c r="T10"/>
  <c r="AE9"/>
  <c r="AG9" s="1"/>
  <c r="V9"/>
  <c r="T9"/>
  <c r="AE8"/>
  <c r="AG8" s="1"/>
  <c r="V8"/>
  <c r="T8"/>
  <c r="AE7"/>
  <c r="AG7" s="1"/>
  <c r="T7"/>
  <c r="V7" s="1"/>
  <c r="AG6"/>
  <c r="AE6"/>
  <c r="V6"/>
  <c r="AH6" s="1"/>
  <c r="T6"/>
  <c r="AE5"/>
  <c r="AG5" s="1"/>
  <c r="T5"/>
  <c r="V5" s="1"/>
  <c r="AG4"/>
  <c r="AE4"/>
  <c r="T4"/>
  <c r="V4" s="1"/>
  <c r="AH4" s="1"/>
  <c r="AG3"/>
  <c r="AE3"/>
  <c r="T3"/>
  <c r="V3" s="1"/>
  <c r="AD118" i="7"/>
  <c r="AF118" s="1"/>
  <c r="S118"/>
  <c r="U118" s="1"/>
  <c r="AD114"/>
  <c r="AF114" s="1"/>
  <c r="S114"/>
  <c r="U114" s="1"/>
  <c r="AG114" s="1"/>
  <c r="AD111"/>
  <c r="AF111" s="1"/>
  <c r="S111"/>
  <c r="U111" s="1"/>
  <c r="AD100"/>
  <c r="AF100" s="1"/>
  <c r="S100"/>
  <c r="U100" s="1"/>
  <c r="AF95"/>
  <c r="AD95"/>
  <c r="U95"/>
  <c r="S95"/>
  <c r="AD84"/>
  <c r="AF84" s="1"/>
  <c r="S84"/>
  <c r="U84" s="1"/>
  <c r="AG84" s="1"/>
  <c r="AD82"/>
  <c r="AF82" s="1"/>
  <c r="S82"/>
  <c r="U82" s="1"/>
  <c r="AD81"/>
  <c r="AF81" s="1"/>
  <c r="S81"/>
  <c r="U81" s="1"/>
  <c r="AF80"/>
  <c r="AD80"/>
  <c r="U80"/>
  <c r="AG80" s="1"/>
  <c r="S80"/>
  <c r="AD79"/>
  <c r="AF79" s="1"/>
  <c r="S79"/>
  <c r="U79" s="1"/>
  <c r="AG79" s="1"/>
  <c r="AD77"/>
  <c r="AF77" s="1"/>
  <c r="S77"/>
  <c r="U77" s="1"/>
  <c r="AD72"/>
  <c r="AF72" s="1"/>
  <c r="S72"/>
  <c r="U72" s="1"/>
  <c r="AF71"/>
  <c r="AD71"/>
  <c r="U71"/>
  <c r="S71"/>
  <c r="AD69"/>
  <c r="AF69" s="1"/>
  <c r="S69"/>
  <c r="U69" s="1"/>
  <c r="AG69" s="1"/>
  <c r="AD67"/>
  <c r="AF67" s="1"/>
  <c r="S67"/>
  <c r="U67" s="1"/>
  <c r="AD62"/>
  <c r="AF62" s="1"/>
  <c r="S62"/>
  <c r="U62" s="1"/>
  <c r="AF61"/>
  <c r="AD61"/>
  <c r="U61"/>
  <c r="AG61" s="1"/>
  <c r="S61"/>
  <c r="AD56"/>
  <c r="AF56" s="1"/>
  <c r="S56"/>
  <c r="U56" s="1"/>
  <c r="AG56" s="1"/>
  <c r="AD53"/>
  <c r="AF53" s="1"/>
  <c r="S53"/>
  <c r="U53" s="1"/>
  <c r="AD39"/>
  <c r="AF39" s="1"/>
  <c r="S39"/>
  <c r="U39" s="1"/>
  <c r="AF38"/>
  <c r="AD38"/>
  <c r="U38"/>
  <c r="S38"/>
  <c r="AD33"/>
  <c r="AF33" s="1"/>
  <c r="S33"/>
  <c r="U33" s="1"/>
  <c r="AG33" s="1"/>
  <c r="AD32"/>
  <c r="AF32" s="1"/>
  <c r="S32"/>
  <c r="U32" s="1"/>
  <c r="AD30"/>
  <c r="AF30" s="1"/>
  <c r="S30"/>
  <c r="U30" s="1"/>
  <c r="AF27"/>
  <c r="AD27"/>
  <c r="U27"/>
  <c r="AG27" s="1"/>
  <c r="S27"/>
  <c r="AD25"/>
  <c r="AF25" s="1"/>
  <c r="S25"/>
  <c r="U25" s="1"/>
  <c r="AG25" s="1"/>
  <c r="AD23"/>
  <c r="AF23" s="1"/>
  <c r="S23"/>
  <c r="U23" s="1"/>
  <c r="AD17"/>
  <c r="AF17" s="1"/>
  <c r="S17"/>
  <c r="U17" s="1"/>
  <c r="AF9"/>
  <c r="AD9"/>
  <c r="U9"/>
  <c r="S9"/>
  <c r="AD7"/>
  <c r="AF7" s="1"/>
  <c r="S7"/>
  <c r="U7" s="1"/>
  <c r="AG7" s="1"/>
  <c r="AF7" i="10" l="1"/>
  <c r="AF15"/>
  <c r="AF3"/>
  <c r="AF11"/>
  <c r="AF19"/>
  <c r="AF27"/>
  <c r="AF8"/>
  <c r="AF16"/>
  <c r="AF23"/>
  <c r="AF31"/>
  <c r="AF32"/>
  <c r="AF24"/>
  <c r="AF10"/>
  <c r="AF18"/>
  <c r="AF26"/>
  <c r="AG10" i="9"/>
  <c r="AG17"/>
  <c r="AG12"/>
  <c r="AG20"/>
  <c r="AG28"/>
  <c r="AG32"/>
  <c r="AG5"/>
  <c r="AG13"/>
  <c r="AG21"/>
  <c r="AG29"/>
  <c r="AG9"/>
  <c r="AG18"/>
  <c r="AG25"/>
  <c r="AG26"/>
  <c r="AG4"/>
  <c r="AH7" i="8"/>
  <c r="AH8"/>
  <c r="AH15"/>
  <c r="AH16"/>
  <c r="AH23"/>
  <c r="AH24"/>
  <c r="AH31"/>
  <c r="AH32"/>
  <c r="AH10"/>
  <c r="AH18"/>
  <c r="AH26"/>
  <c r="AH3"/>
  <c r="AH11"/>
  <c r="AH19"/>
  <c r="AH27"/>
  <c r="AG23" i="7"/>
  <c r="AG53"/>
  <c r="AG77"/>
  <c r="AG111"/>
  <c r="AG32"/>
  <c r="AG67"/>
  <c r="AG82"/>
  <c r="AG71"/>
  <c r="AG95"/>
  <c r="AG9"/>
  <c r="AG38"/>
  <c r="AG17"/>
  <c r="AG39"/>
  <c r="AG72"/>
  <c r="AG100"/>
  <c r="AG30"/>
  <c r="AG62"/>
  <c r="AG81"/>
  <c r="AG118"/>
  <c r="AF9" i="10"/>
  <c r="AF17"/>
  <c r="AF25"/>
  <c r="AF5"/>
  <c r="AF13"/>
  <c r="AF21"/>
  <c r="AF29"/>
  <c r="AG31" i="9"/>
  <c r="AG3"/>
  <c r="AG11"/>
  <c r="AG19"/>
  <c r="AG27"/>
  <c r="AH9" i="8"/>
  <c r="AH17"/>
  <c r="AH25"/>
  <c r="AH5"/>
  <c r="AH13"/>
  <c r="AH21"/>
  <c r="AH29"/>
</calcChain>
</file>

<file path=xl/sharedStrings.xml><?xml version="1.0" encoding="utf-8"?>
<sst xmlns="http://schemas.openxmlformats.org/spreadsheetml/2006/main" count="1924" uniqueCount="315">
  <si>
    <t>济南职业学院2026年专升本考试学生综合测评成绩</t>
  </si>
  <si>
    <t>2024-2025学年第一学期成绩表</t>
  </si>
  <si>
    <t>2024-2025学年第二学期成绩表</t>
  </si>
  <si>
    <t>序号</t>
  </si>
  <si>
    <t>学号</t>
  </si>
  <si>
    <t>姓名</t>
  </si>
  <si>
    <t>性别</t>
  </si>
  <si>
    <t>民族</t>
  </si>
  <si>
    <t>专业代码</t>
  </si>
  <si>
    <t>专业名称</t>
  </si>
  <si>
    <t>所在班级</t>
  </si>
  <si>
    <t>专业方向</t>
  </si>
  <si>
    <t>党史教育</t>
  </si>
  <si>
    <t>三维动画制作(MAYA)</t>
  </si>
  <si>
    <t>全景摄像</t>
  </si>
  <si>
    <t>VR模型制作基础</t>
  </si>
  <si>
    <t>Unity虚拟现实应用</t>
  </si>
  <si>
    <t>体育与健康</t>
  </si>
  <si>
    <t>英语</t>
  </si>
  <si>
    <t>语文</t>
  </si>
  <si>
    <t>数学</t>
  </si>
  <si>
    <t>学科成绩1</t>
  </si>
  <si>
    <t>学生操行评定实得成绩1</t>
  </si>
  <si>
    <t>综合测评成绩1</t>
  </si>
  <si>
    <t>专业英语</t>
  </si>
  <si>
    <t>学科成绩2</t>
  </si>
  <si>
    <t>学生操行评定实得成绩2</t>
  </si>
  <si>
    <t>综合测评成绩2</t>
  </si>
  <si>
    <t>综合测评成绩</t>
  </si>
  <si>
    <t>排名</t>
  </si>
  <si>
    <t>备注1（是否符合校荐条件）</t>
  </si>
  <si>
    <t>备注（退役大学生士兵或省技能大赛三等及以上）</t>
  </si>
  <si>
    <t>2024TS000103</t>
  </si>
  <si>
    <t>崔京泽</t>
  </si>
  <si>
    <t>男</t>
  </si>
  <si>
    <t>汉族</t>
  </si>
  <si>
    <t>510201</t>
  </si>
  <si>
    <t>计算机应用技术</t>
  </si>
  <si>
    <t>2021级大专计算机2班</t>
  </si>
  <si>
    <t>数维方向</t>
  </si>
  <si>
    <t>60</t>
  </si>
  <si>
    <t>2024年世界职业院校技能大赛总决赛金奖</t>
  </si>
  <si>
    <t>2024TS000181</t>
  </si>
  <si>
    <t>董杰</t>
  </si>
  <si>
    <t>软件方向</t>
  </si>
  <si>
    <t>2024TS000105</t>
  </si>
  <si>
    <t>高新泽</t>
  </si>
  <si>
    <t>数媒方向</t>
  </si>
  <si>
    <t>2024TS000137</t>
  </si>
  <si>
    <t>葛传禹</t>
  </si>
  <si>
    <t>2024TS000124</t>
  </si>
  <si>
    <t>乔梦雨</t>
  </si>
  <si>
    <t>女</t>
  </si>
  <si>
    <t>2021级大专计算机3班</t>
  </si>
  <si>
    <t>VR方向</t>
  </si>
  <si>
    <t>专业综合测评前60%</t>
  </si>
  <si>
    <t>2024TS000066</t>
  </si>
  <si>
    <t>李金妍</t>
  </si>
  <si>
    <t>2024TS000147</t>
  </si>
  <si>
    <t>杨淑林</t>
  </si>
  <si>
    <t>2021级大专计算机1班</t>
  </si>
  <si>
    <t>2024TS000171</t>
  </si>
  <si>
    <t>李姗</t>
  </si>
  <si>
    <t>2024TS000180</t>
  </si>
  <si>
    <t>李泽豪</t>
  </si>
  <si>
    <t>2024TS000061</t>
  </si>
  <si>
    <t>刘大龙</t>
  </si>
  <si>
    <t>2024TS000135</t>
  </si>
  <si>
    <t>刘俊超</t>
  </si>
  <si>
    <t>2024TS000131</t>
  </si>
  <si>
    <t>卢浩冉</t>
  </si>
  <si>
    <t>2024TS000142</t>
  </si>
  <si>
    <t>马子腾</t>
  </si>
  <si>
    <t>2024TS000071</t>
  </si>
  <si>
    <t>齐雨轩</t>
  </si>
  <si>
    <t>2024TS000111</t>
  </si>
  <si>
    <t>李梦鑫</t>
  </si>
  <si>
    <t>2024TS000144</t>
  </si>
  <si>
    <t>陶广泽</t>
  </si>
  <si>
    <t>2024TS000177</t>
  </si>
  <si>
    <t>王利硕</t>
  </si>
  <si>
    <t>2024TS000075</t>
  </si>
  <si>
    <t>王培超</t>
  </si>
  <si>
    <t>2024TS000157</t>
  </si>
  <si>
    <t>王文旭</t>
  </si>
  <si>
    <t>2024TS000107</t>
  </si>
  <si>
    <t>王玉烁</t>
  </si>
  <si>
    <t>2024TS000088</t>
  </si>
  <si>
    <t>钱洋林</t>
  </si>
  <si>
    <t>2024TS000070</t>
  </si>
  <si>
    <t>魏锦杰</t>
  </si>
  <si>
    <t>2024TS000072</t>
  </si>
  <si>
    <t>宋振东</t>
  </si>
  <si>
    <t>2024TS000162</t>
  </si>
  <si>
    <t>肖凡强</t>
  </si>
  <si>
    <t>2024TS000068</t>
  </si>
  <si>
    <t>徐胜昊</t>
  </si>
  <si>
    <t>2024TS000138</t>
  </si>
  <si>
    <t>赵文昊</t>
  </si>
  <si>
    <t>2024TS000082</t>
  </si>
  <si>
    <t>支成瑞</t>
  </si>
  <si>
    <t>2024TS000176</t>
  </si>
  <si>
    <t>张存力</t>
  </si>
  <si>
    <t>2021级大专计算机4班</t>
  </si>
  <si>
    <t>2024TS000118</t>
  </si>
  <si>
    <t>郭立伟</t>
  </si>
  <si>
    <t>2021级计算机应用三二连读3班</t>
  </si>
  <si>
    <t>2024TS000126</t>
  </si>
  <si>
    <t>王中硕</t>
  </si>
  <si>
    <t>2024TS000161</t>
  </si>
  <si>
    <t>任超平</t>
  </si>
  <si>
    <t>2024TS000173</t>
  </si>
  <si>
    <t>刘佳浩</t>
  </si>
  <si>
    <t>2024TS000168</t>
  </si>
  <si>
    <t>刘阔</t>
  </si>
  <si>
    <t>2024TS000169</t>
  </si>
  <si>
    <t>刘琪</t>
  </si>
  <si>
    <t>2024TS000113</t>
  </si>
  <si>
    <t>马延宁</t>
  </si>
  <si>
    <t>2024TS000123</t>
  </si>
  <si>
    <t>李嗣林</t>
  </si>
  <si>
    <t>2024TS000148</t>
  </si>
  <si>
    <t>张雨晨</t>
  </si>
  <si>
    <t>2024TS000178</t>
  </si>
  <si>
    <t>申庆豪</t>
  </si>
  <si>
    <t>国赛金奖</t>
  </si>
  <si>
    <t>2024TS000069</t>
  </si>
  <si>
    <t>沈甲森</t>
  </si>
  <si>
    <t>2024TS000108</t>
  </si>
  <si>
    <t>石福贵</t>
  </si>
  <si>
    <t>2024TS000121</t>
  </si>
  <si>
    <t>孙丰哲</t>
  </si>
  <si>
    <t>2024TS000086</t>
  </si>
  <si>
    <t>孙熠桐</t>
  </si>
  <si>
    <t>2024TS000182</t>
  </si>
  <si>
    <t>王晨</t>
  </si>
  <si>
    <t>2024TS000077</t>
  </si>
  <si>
    <t>王乾升</t>
  </si>
  <si>
    <t>2024TS000112</t>
  </si>
  <si>
    <t>王硕</t>
  </si>
  <si>
    <t>2024TS000083</t>
  </si>
  <si>
    <t>王毅</t>
  </si>
  <si>
    <t>2024TS000119</t>
  </si>
  <si>
    <t>王自含</t>
  </si>
  <si>
    <t>2024TS000174</t>
  </si>
  <si>
    <t>熊一龙</t>
  </si>
  <si>
    <t>2024TS000145</t>
  </si>
  <si>
    <t>徐亚飞</t>
  </si>
  <si>
    <t>2024TS000076</t>
  </si>
  <si>
    <t>杨新欣</t>
  </si>
  <si>
    <t>2024TS000065</t>
  </si>
  <si>
    <t>黄腾飞</t>
  </si>
  <si>
    <t>2024TS000141</t>
  </si>
  <si>
    <t>张本敖</t>
  </si>
  <si>
    <t>2024TS000139</t>
  </si>
  <si>
    <t>张俊晖</t>
  </si>
  <si>
    <t>2024TS000172</t>
  </si>
  <si>
    <t>樊哲</t>
  </si>
  <si>
    <t>2024TS000136</t>
  </si>
  <si>
    <t>赵晓冉</t>
  </si>
  <si>
    <t>2024TS000091</t>
  </si>
  <si>
    <t>赵新然</t>
  </si>
  <si>
    <t>2024TS000094</t>
  </si>
  <si>
    <t>赵新怡</t>
  </si>
  <si>
    <t>2024TS000158</t>
  </si>
  <si>
    <t>郑孟哲</t>
  </si>
  <si>
    <t>2024TS000073</t>
  </si>
  <si>
    <t>吴俊博</t>
  </si>
  <si>
    <t>2024TS000184</t>
  </si>
  <si>
    <t>李慎琦</t>
  </si>
  <si>
    <t>2024TS000132</t>
  </si>
  <si>
    <t>段盈盈</t>
  </si>
  <si>
    <t>21大专计算机4班</t>
  </si>
  <si>
    <t>2024TS000134</t>
  </si>
  <si>
    <t>高浩喆</t>
  </si>
  <si>
    <t>2024TS000067</t>
  </si>
  <si>
    <t>宫雅琳</t>
  </si>
  <si>
    <t>2024TS000087</t>
  </si>
  <si>
    <t>乐文宇</t>
  </si>
  <si>
    <t>2024TS000122</t>
  </si>
  <si>
    <t>毕延硕</t>
  </si>
  <si>
    <t>2024TS000109</t>
  </si>
  <si>
    <t>李园瑞</t>
  </si>
  <si>
    <t>2024TS000090</t>
  </si>
  <si>
    <t>颜子龙</t>
  </si>
  <si>
    <t>2024TS000102</t>
  </si>
  <si>
    <t>马明琰</t>
  </si>
  <si>
    <t>回族</t>
  </si>
  <si>
    <t>2024TS000140</t>
  </si>
  <si>
    <t>郝茂宁</t>
  </si>
  <si>
    <t>2024TS000114</t>
  </si>
  <si>
    <t>夏淼淼</t>
  </si>
  <si>
    <t>2024TS000159</t>
  </si>
  <si>
    <t>邵冰</t>
  </si>
  <si>
    <t>2024TS000175</t>
  </si>
  <si>
    <t>王波文</t>
  </si>
  <si>
    <t>2024TS000084</t>
  </si>
  <si>
    <t>王含香</t>
  </si>
  <si>
    <t>缓考</t>
  </si>
  <si>
    <t>2024TS000170</t>
  </si>
  <si>
    <t>王俊淇</t>
  </si>
  <si>
    <t>2024TS000115</t>
  </si>
  <si>
    <t>刘凯</t>
  </si>
  <si>
    <t>2024TS000133</t>
  </si>
  <si>
    <t>王娅格</t>
  </si>
  <si>
    <t>2024TS000154</t>
  </si>
  <si>
    <t>张苗苗</t>
  </si>
  <si>
    <t>2024TS000127</t>
  </si>
  <si>
    <t>杨清旭</t>
  </si>
  <si>
    <t>2024TS000150</t>
  </si>
  <si>
    <t>朱梓涵</t>
  </si>
  <si>
    <t>2024TS000163</t>
  </si>
  <si>
    <t>李博奥</t>
  </si>
  <si>
    <t>2024TS000149</t>
  </si>
  <si>
    <t>杨长庆</t>
  </si>
  <si>
    <t>2024TS000155</t>
  </si>
  <si>
    <t>王培宝</t>
  </si>
  <si>
    <t>2024TS000116</t>
  </si>
  <si>
    <t>张凯</t>
  </si>
  <si>
    <t>2024TS000167</t>
  </si>
  <si>
    <t>张一钒</t>
  </si>
  <si>
    <t>2024TS000095</t>
  </si>
  <si>
    <t>张玉基</t>
  </si>
  <si>
    <t>2024TS000099</t>
  </si>
  <si>
    <t>赵俊杰</t>
  </si>
  <si>
    <t>2024TS000093</t>
  </si>
  <si>
    <t>赵庆全</t>
  </si>
  <si>
    <t>2024TS000104</t>
  </si>
  <si>
    <t>周咪琪</t>
  </si>
  <si>
    <t>2024TS000146</t>
  </si>
  <si>
    <t>周梓豪</t>
  </si>
  <si>
    <t>2024TS000187</t>
  </si>
  <si>
    <t>朱雅宁</t>
  </si>
  <si>
    <t>2024TS000125</t>
  </si>
  <si>
    <t>曹新如</t>
  </si>
  <si>
    <t>2021级计算机应用三二连读1班</t>
  </si>
  <si>
    <t>2024TS000183</t>
  </si>
  <si>
    <t>冯自贺</t>
  </si>
  <si>
    <t>2024TS000074</t>
  </si>
  <si>
    <t>商广旭</t>
  </si>
  <si>
    <t>2024TS000164</t>
  </si>
  <si>
    <t>胡舒畅</t>
  </si>
  <si>
    <t>2024TS000179</t>
  </si>
  <si>
    <t>冀思畅</t>
  </si>
  <si>
    <t>2024TS000130</t>
  </si>
  <si>
    <t>贾鑫隆</t>
  </si>
  <si>
    <t>2024TS000152</t>
  </si>
  <si>
    <t>解祥晨</t>
  </si>
  <si>
    <t>2024TS000101</t>
  </si>
  <si>
    <t>李雯洁</t>
  </si>
  <si>
    <t>2024TS000165</t>
  </si>
  <si>
    <t>李硕</t>
  </si>
  <si>
    <t>2024TS000120</t>
  </si>
  <si>
    <t>李永杰</t>
  </si>
  <si>
    <t>2024TS000100</t>
  </si>
  <si>
    <t>李紫彤</t>
  </si>
  <si>
    <t>2024TS000063</t>
  </si>
  <si>
    <t>刘凤飞</t>
  </si>
  <si>
    <t>2024TS000098</t>
  </si>
  <si>
    <t>刘嘉兴</t>
  </si>
  <si>
    <t>2024TS000110</t>
  </si>
  <si>
    <t>马文宇</t>
  </si>
  <si>
    <t>2024TS000080</t>
  </si>
  <si>
    <t>马钰泽</t>
  </si>
  <si>
    <t>2024TS000064</t>
  </si>
  <si>
    <t>孟维宗</t>
  </si>
  <si>
    <t>2024TS000106</t>
  </si>
  <si>
    <t>孟子靖</t>
  </si>
  <si>
    <t>2024TS000160</t>
  </si>
  <si>
    <t>荣佑博</t>
  </si>
  <si>
    <t>2024TS000129</t>
  </si>
  <si>
    <t>王之铖</t>
  </si>
  <si>
    <t>2024TS000085</t>
  </si>
  <si>
    <t>王伟</t>
  </si>
  <si>
    <t>2024TS000156</t>
  </si>
  <si>
    <t>许凯杰</t>
  </si>
  <si>
    <t>2024TS000079</t>
  </si>
  <si>
    <t>殷默涵</t>
  </si>
  <si>
    <t>2024TS000097</t>
  </si>
  <si>
    <t>于鑫雨</t>
  </si>
  <si>
    <t>2024TS000153</t>
  </si>
  <si>
    <t>张浩</t>
  </si>
  <si>
    <t>2024TS000117</t>
  </si>
  <si>
    <t>张宏伟</t>
  </si>
  <si>
    <t>2024TS000081</t>
  </si>
  <si>
    <t>孟庆宗</t>
  </si>
  <si>
    <t>2024TS000128</t>
  </si>
  <si>
    <t>张孜豪</t>
  </si>
  <si>
    <t>2024TS000092</t>
  </si>
  <si>
    <t>赵吉豪</t>
  </si>
  <si>
    <t>2024TS000062</t>
  </si>
  <si>
    <t>赵文卓</t>
  </si>
  <si>
    <t>2024TS000143</t>
  </si>
  <si>
    <t>周静茹</t>
  </si>
  <si>
    <t>JAVA编程技术</t>
  </si>
  <si>
    <t>数据库应用</t>
  </si>
  <si>
    <t>计算机与网络安全技术</t>
  </si>
  <si>
    <t>平面图形设计（Ai）</t>
  </si>
  <si>
    <t>3D打印技术</t>
  </si>
  <si>
    <t>移动互联网应用开发</t>
  </si>
  <si>
    <t>物联网技术</t>
  </si>
  <si>
    <t>平面设计实训</t>
  </si>
  <si>
    <t>三维图立体设计实训</t>
  </si>
  <si>
    <t>影视后期制作实训</t>
  </si>
  <si>
    <t>92</t>
  </si>
  <si>
    <t>90</t>
  </si>
  <si>
    <t>91</t>
  </si>
  <si>
    <t>95</t>
  </si>
  <si>
    <t>89</t>
  </si>
  <si>
    <t>计算机电路基础</t>
  </si>
  <si>
    <t>焊接工艺技术</t>
  </si>
  <si>
    <t>数码产品维修技术</t>
  </si>
  <si>
    <t>笔记本电脑及平板电脑维修</t>
  </si>
  <si>
    <t>数据恢复技术基础</t>
  </si>
  <si>
    <t>2024年世界职业院校技能大赛总决赛电子与信息赛道金奖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</si>
</sst>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_);[Red]\(0\)"/>
    <numFmt numFmtId="178" formatCode="0.00_ "/>
  </numFmts>
  <fonts count="14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SimSun"/>
      <charset val="134"/>
    </font>
    <font>
      <sz val="9"/>
      <name val="SimSun"/>
      <charset val="134"/>
    </font>
    <font>
      <b/>
      <sz val="11"/>
      <name val="宋体"/>
      <charset val="134"/>
      <scheme val="minor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12" fillId="0" borderId="0"/>
  </cellStyleXfs>
  <cellXfs count="4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Fill="1" applyBorder="1">
      <alignment vertical="center"/>
    </xf>
    <xf numFmtId="49" fontId="0" fillId="0" borderId="1" xfId="0" applyNumberFormat="1" applyFont="1" applyFill="1" applyBorder="1" applyAlignment="1"/>
    <xf numFmtId="0" fontId="4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49" fontId="9" fillId="0" borderId="1" xfId="0" applyNumberFormat="1" applyFont="1" applyFill="1" applyBorder="1" applyAlignment="1"/>
    <xf numFmtId="0" fontId="4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>
      <alignment vertical="center"/>
    </xf>
    <xf numFmtId="0" fontId="10" fillId="0" borderId="1" xfId="0" applyFont="1" applyFill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0" xfId="0" applyFont="1" applyFill="1">
      <alignment vertical="center"/>
    </xf>
    <xf numFmtId="49" fontId="0" fillId="0" borderId="1" xfId="0" applyNumberFormat="1" applyFont="1" applyBorder="1" applyAlignment="1">
      <alignment vertical="center"/>
    </xf>
    <xf numFmtId="0" fontId="0" fillId="5" borderId="1" xfId="0" applyFont="1" applyFill="1" applyBorder="1" applyAlignment="1">
      <alignment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/>
    <xf numFmtId="0" fontId="0" fillId="5" borderId="1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9" fillId="3" borderId="1" xfId="0" applyFont="1" applyFill="1" applyBorder="1" applyAlignment="1">
      <alignment vertical="center"/>
    </xf>
    <xf numFmtId="49" fontId="9" fillId="3" borderId="1" xfId="0" applyNumberFormat="1" applyFont="1" applyFill="1" applyBorder="1" applyAlignment="1"/>
    <xf numFmtId="0" fontId="10" fillId="3" borderId="2" xfId="0" applyFont="1" applyFill="1" applyBorder="1" applyAlignment="1">
      <alignment horizontal="left" vertical="center"/>
    </xf>
    <xf numFmtId="0" fontId="11" fillId="2" borderId="1" xfId="0" applyFont="1" applyFill="1" applyBorder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J122"/>
  <sheetViews>
    <sheetView topLeftCell="U27" workbookViewId="0">
      <selection activeCell="AK30" sqref="AK30"/>
    </sheetView>
  </sheetViews>
  <sheetFormatPr defaultColWidth="9" defaultRowHeight="13.5"/>
  <cols>
    <col min="1" max="1" width="4.75" style="25" customWidth="1"/>
    <col min="2" max="2" width="14" customWidth="1"/>
    <col min="3" max="3" width="7.875" customWidth="1"/>
    <col min="4" max="4" width="3.875" customWidth="1"/>
    <col min="5" max="5" width="5.25" customWidth="1"/>
    <col min="6" max="6" width="7.25" customWidth="1"/>
    <col min="7" max="7" width="14.875" customWidth="1"/>
    <col min="8" max="8" width="20" customWidth="1"/>
    <col min="9" max="9" width="8" customWidth="1"/>
    <col min="10" max="33" width="9" customWidth="1"/>
    <col min="34" max="34" width="9" style="1" customWidth="1"/>
    <col min="35" max="35" width="20.5" customWidth="1"/>
    <col min="36" max="36" width="16.25" customWidth="1"/>
  </cols>
  <sheetData>
    <row r="1" spans="1:36" ht="28.5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5" t="s">
        <v>1</v>
      </c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 t="s">
        <v>2</v>
      </c>
      <c r="W1" s="45"/>
      <c r="X1" s="45"/>
      <c r="Y1" s="45"/>
      <c r="Z1" s="45"/>
      <c r="AA1" s="45"/>
      <c r="AB1" s="45"/>
      <c r="AC1" s="45"/>
      <c r="AD1" s="45"/>
      <c r="AE1" s="45"/>
      <c r="AF1" s="45"/>
      <c r="AG1" s="3"/>
      <c r="AH1" s="3"/>
      <c r="AI1" s="3"/>
      <c r="AJ1" s="25"/>
    </row>
    <row r="2" spans="1:36" ht="39.950000000000003" customHeight="1">
      <c r="A2" s="13" t="s">
        <v>3</v>
      </c>
      <c r="B2" s="13" t="s">
        <v>4</v>
      </c>
      <c r="C2" s="13" t="s">
        <v>5</v>
      </c>
      <c r="D2" s="13" t="s">
        <v>6</v>
      </c>
      <c r="E2" s="13" t="s">
        <v>7</v>
      </c>
      <c r="F2" s="13" t="s">
        <v>8</v>
      </c>
      <c r="G2" s="13" t="s">
        <v>9</v>
      </c>
      <c r="H2" s="4" t="s">
        <v>10</v>
      </c>
      <c r="I2" s="4" t="s">
        <v>11</v>
      </c>
      <c r="J2" s="6" t="s">
        <v>12</v>
      </c>
      <c r="K2" s="6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6" t="s">
        <v>18</v>
      </c>
      <c r="Q2" s="6" t="s">
        <v>19</v>
      </c>
      <c r="R2" s="6" t="s">
        <v>20</v>
      </c>
      <c r="S2" s="4" t="s">
        <v>21</v>
      </c>
      <c r="T2" s="4" t="s">
        <v>22</v>
      </c>
      <c r="U2" s="4" t="s">
        <v>23</v>
      </c>
      <c r="V2" s="6" t="s">
        <v>24</v>
      </c>
      <c r="W2" s="6" t="s">
        <v>13</v>
      </c>
      <c r="X2" s="6" t="s">
        <v>14</v>
      </c>
      <c r="Y2" s="6" t="s">
        <v>15</v>
      </c>
      <c r="Z2" s="6" t="s">
        <v>16</v>
      </c>
      <c r="AA2" s="6" t="s">
        <v>17</v>
      </c>
      <c r="AB2" s="6" t="s">
        <v>19</v>
      </c>
      <c r="AC2" s="6" t="s">
        <v>20</v>
      </c>
      <c r="AD2" s="6" t="s">
        <v>25</v>
      </c>
      <c r="AE2" s="6" t="s">
        <v>26</v>
      </c>
      <c r="AF2" s="6" t="s">
        <v>27</v>
      </c>
      <c r="AG2" s="38" t="s">
        <v>28</v>
      </c>
      <c r="AH2" s="7" t="s">
        <v>29</v>
      </c>
      <c r="AI2" s="7" t="s">
        <v>30</v>
      </c>
      <c r="AJ2" s="39" t="s">
        <v>31</v>
      </c>
    </row>
    <row r="3" spans="1:36" s="1" customFormat="1" ht="18.95" hidden="1" customHeight="1">
      <c r="A3" s="18">
        <v>196</v>
      </c>
      <c r="B3" s="26" t="s">
        <v>32</v>
      </c>
      <c r="C3" s="26" t="s">
        <v>33</v>
      </c>
      <c r="D3" s="26" t="s">
        <v>34</v>
      </c>
      <c r="E3" s="26" t="s">
        <v>35</v>
      </c>
      <c r="F3" s="26" t="s">
        <v>36</v>
      </c>
      <c r="G3" s="26" t="s">
        <v>37</v>
      </c>
      <c r="H3" s="27" t="s">
        <v>38</v>
      </c>
      <c r="I3" s="15" t="s">
        <v>39</v>
      </c>
      <c r="J3" s="11">
        <v>79</v>
      </c>
      <c r="K3" s="11">
        <v>91</v>
      </c>
      <c r="L3" s="5"/>
      <c r="M3" s="5"/>
      <c r="N3" s="5"/>
      <c r="O3" s="11">
        <v>95</v>
      </c>
      <c r="P3" s="11">
        <v>97</v>
      </c>
      <c r="Q3" s="11">
        <v>92</v>
      </c>
      <c r="R3" s="11">
        <v>81</v>
      </c>
      <c r="S3" s="15"/>
      <c r="T3" s="18">
        <v>100</v>
      </c>
      <c r="U3" s="15"/>
      <c r="V3" s="28" t="s">
        <v>40</v>
      </c>
      <c r="W3" s="5"/>
      <c r="X3" s="5"/>
      <c r="Y3" s="5"/>
      <c r="Z3" s="5"/>
      <c r="AA3" s="11">
        <v>100</v>
      </c>
      <c r="AB3" s="11">
        <v>90</v>
      </c>
      <c r="AC3" s="11">
        <v>94</v>
      </c>
      <c r="AD3" s="15"/>
      <c r="AE3" s="15">
        <v>100</v>
      </c>
      <c r="AF3" s="15"/>
      <c r="AG3" s="15"/>
      <c r="AH3" s="15"/>
      <c r="AI3" s="15"/>
      <c r="AJ3" s="18" t="s">
        <v>41</v>
      </c>
    </row>
    <row r="4" spans="1:36" ht="15" hidden="1" customHeight="1">
      <c r="A4" s="8">
        <v>272</v>
      </c>
      <c r="B4" s="29" t="s">
        <v>42</v>
      </c>
      <c r="C4" s="29" t="s">
        <v>43</v>
      </c>
      <c r="D4" s="29" t="s">
        <v>34</v>
      </c>
      <c r="E4" s="29" t="s">
        <v>35</v>
      </c>
      <c r="F4" s="29" t="s">
        <v>36</v>
      </c>
      <c r="G4" s="29" t="s">
        <v>37</v>
      </c>
      <c r="H4" s="30" t="s">
        <v>38</v>
      </c>
      <c r="I4" s="9" t="s">
        <v>44</v>
      </c>
      <c r="J4" s="11">
        <v>74</v>
      </c>
      <c r="K4" s="11">
        <v>76</v>
      </c>
      <c r="L4" s="5"/>
      <c r="M4" s="5"/>
      <c r="N4" s="5"/>
      <c r="O4" s="11">
        <v>87</v>
      </c>
      <c r="P4" s="11">
        <v>93</v>
      </c>
      <c r="Q4" s="11">
        <v>76</v>
      </c>
      <c r="R4" s="11">
        <v>84</v>
      </c>
      <c r="S4" s="9"/>
      <c r="T4" s="8">
        <v>96</v>
      </c>
      <c r="U4" s="9"/>
      <c r="V4" s="11">
        <v>98</v>
      </c>
      <c r="W4" s="5"/>
      <c r="X4" s="5"/>
      <c r="Y4" s="5"/>
      <c r="Z4" s="5"/>
      <c r="AA4" s="11">
        <v>99</v>
      </c>
      <c r="AB4" s="11">
        <v>84</v>
      </c>
      <c r="AC4" s="11">
        <v>87</v>
      </c>
      <c r="AD4" s="9"/>
      <c r="AE4" s="9">
        <v>96</v>
      </c>
      <c r="AF4" s="9"/>
      <c r="AG4" s="9"/>
      <c r="AH4" s="9"/>
      <c r="AI4" s="9"/>
      <c r="AJ4" s="8"/>
    </row>
    <row r="5" spans="1:36" ht="15" hidden="1" customHeight="1">
      <c r="A5" s="8">
        <v>198</v>
      </c>
      <c r="B5" s="29" t="s">
        <v>45</v>
      </c>
      <c r="C5" s="29" t="s">
        <v>46</v>
      </c>
      <c r="D5" s="29" t="s">
        <v>34</v>
      </c>
      <c r="E5" s="29" t="s">
        <v>35</v>
      </c>
      <c r="F5" s="29" t="s">
        <v>36</v>
      </c>
      <c r="G5" s="29" t="s">
        <v>37</v>
      </c>
      <c r="H5" s="30" t="s">
        <v>38</v>
      </c>
      <c r="I5" s="30" t="s">
        <v>47</v>
      </c>
      <c r="J5" s="11">
        <v>75</v>
      </c>
      <c r="K5" s="11">
        <v>96</v>
      </c>
      <c r="L5" s="5"/>
      <c r="M5" s="5"/>
      <c r="N5" s="5"/>
      <c r="O5" s="11">
        <v>95</v>
      </c>
      <c r="P5" s="11">
        <v>86</v>
      </c>
      <c r="Q5" s="11">
        <v>80</v>
      </c>
      <c r="R5" s="11">
        <v>80</v>
      </c>
      <c r="S5" s="9"/>
      <c r="T5" s="8">
        <v>100</v>
      </c>
      <c r="U5" s="9"/>
      <c r="V5" s="11">
        <v>82</v>
      </c>
      <c r="W5" s="5"/>
      <c r="X5" s="5"/>
      <c r="Y5" s="5"/>
      <c r="Z5" s="5"/>
      <c r="AA5" s="11">
        <v>99</v>
      </c>
      <c r="AB5" s="11">
        <v>88</v>
      </c>
      <c r="AC5" s="11">
        <v>81</v>
      </c>
      <c r="AD5" s="9"/>
      <c r="AE5" s="9">
        <v>100</v>
      </c>
      <c r="AF5" s="9"/>
      <c r="AG5" s="9"/>
      <c r="AH5" s="9"/>
      <c r="AI5" s="9"/>
      <c r="AJ5" s="8"/>
    </row>
    <row r="6" spans="1:36" ht="15" hidden="1" customHeight="1">
      <c r="A6" s="8">
        <v>230</v>
      </c>
      <c r="B6" s="29" t="s">
        <v>48</v>
      </c>
      <c r="C6" s="29" t="s">
        <v>49</v>
      </c>
      <c r="D6" s="29" t="s">
        <v>34</v>
      </c>
      <c r="E6" s="29" t="s">
        <v>35</v>
      </c>
      <c r="F6" s="29" t="s">
        <v>36</v>
      </c>
      <c r="G6" s="29" t="s">
        <v>37</v>
      </c>
      <c r="H6" s="30" t="s">
        <v>38</v>
      </c>
      <c r="I6" s="30" t="s">
        <v>47</v>
      </c>
      <c r="J6" s="11">
        <v>80</v>
      </c>
      <c r="K6" s="11">
        <v>84</v>
      </c>
      <c r="L6" s="5"/>
      <c r="M6" s="5"/>
      <c r="N6" s="5"/>
      <c r="O6" s="11">
        <v>92</v>
      </c>
      <c r="P6" s="11">
        <v>78</v>
      </c>
      <c r="Q6" s="11">
        <v>74</v>
      </c>
      <c r="R6" s="11">
        <v>82</v>
      </c>
      <c r="S6" s="9"/>
      <c r="T6" s="8">
        <v>100</v>
      </c>
      <c r="U6" s="9"/>
      <c r="V6" s="11">
        <v>90</v>
      </c>
      <c r="W6" s="5"/>
      <c r="X6" s="5"/>
      <c r="Y6" s="5"/>
      <c r="Z6" s="5"/>
      <c r="AA6" s="11">
        <v>99</v>
      </c>
      <c r="AB6" s="11">
        <v>88</v>
      </c>
      <c r="AC6" s="11">
        <v>82</v>
      </c>
      <c r="AD6" s="9"/>
      <c r="AE6" s="9">
        <v>98</v>
      </c>
      <c r="AF6" s="9"/>
      <c r="AG6" s="9"/>
      <c r="AH6" s="9"/>
      <c r="AI6" s="9"/>
      <c r="AJ6" s="8"/>
    </row>
    <row r="7" spans="1:36" ht="15" customHeight="1">
      <c r="A7" s="15">
        <v>217</v>
      </c>
      <c r="B7" s="10" t="s">
        <v>50</v>
      </c>
      <c r="C7" s="10" t="s">
        <v>51</v>
      </c>
      <c r="D7" s="10" t="s">
        <v>52</v>
      </c>
      <c r="E7" s="10" t="s">
        <v>35</v>
      </c>
      <c r="F7" s="10" t="s">
        <v>36</v>
      </c>
      <c r="G7" s="10" t="s">
        <v>37</v>
      </c>
      <c r="H7" s="15" t="s">
        <v>53</v>
      </c>
      <c r="I7" s="9" t="s">
        <v>54</v>
      </c>
      <c r="J7" s="21">
        <v>91</v>
      </c>
      <c r="K7" s="21">
        <v>94</v>
      </c>
      <c r="L7" s="21">
        <v>97</v>
      </c>
      <c r="M7" s="21">
        <v>97</v>
      </c>
      <c r="N7" s="21">
        <v>95</v>
      </c>
      <c r="O7" s="21">
        <v>100</v>
      </c>
      <c r="P7" s="21">
        <v>98</v>
      </c>
      <c r="Q7" s="21">
        <v>94</v>
      </c>
      <c r="R7" s="21">
        <v>100</v>
      </c>
      <c r="S7" s="22">
        <f>(J7*0.8+K7+L7+M7+N7+O7*0.8+P7+Q7+R7)/(7+2*0.8)</f>
        <v>96.255813953488371</v>
      </c>
      <c r="T7" s="16">
        <v>98</v>
      </c>
      <c r="U7" s="22">
        <f>S7*0.8+T7*0.2</f>
        <v>96.604651162790702</v>
      </c>
      <c r="V7" s="21">
        <v>100</v>
      </c>
      <c r="W7" s="21">
        <v>95</v>
      </c>
      <c r="X7" s="21">
        <v>95</v>
      </c>
      <c r="Y7" s="21">
        <v>95</v>
      </c>
      <c r="Z7" s="21">
        <v>95</v>
      </c>
      <c r="AA7" s="21">
        <v>100</v>
      </c>
      <c r="AB7" s="21">
        <v>93</v>
      </c>
      <c r="AC7" s="21">
        <v>100</v>
      </c>
      <c r="AD7" s="22">
        <f>(V7+W7+X7+Y7+Z7+AA7*0.8+AB7+AC7)/(7+1*0.8)</f>
        <v>96.538461538461547</v>
      </c>
      <c r="AE7" s="9">
        <v>99</v>
      </c>
      <c r="AF7" s="22">
        <f>AD7*0.8+AE7*0.2</f>
        <v>97.030769230769238</v>
      </c>
      <c r="AG7" s="22">
        <f>(U7+AF7)/2</f>
        <v>96.81771019677997</v>
      </c>
      <c r="AH7" s="13">
        <v>1</v>
      </c>
      <c r="AI7" s="14" t="s">
        <v>55</v>
      </c>
      <c r="AJ7" s="9"/>
    </row>
    <row r="8" spans="1:36" ht="15" hidden="1" customHeight="1">
      <c r="A8" s="8">
        <v>162</v>
      </c>
      <c r="B8" s="29" t="s">
        <v>56</v>
      </c>
      <c r="C8" s="29" t="s">
        <v>57</v>
      </c>
      <c r="D8" s="29" t="s">
        <v>52</v>
      </c>
      <c r="E8" s="29" t="s">
        <v>35</v>
      </c>
      <c r="F8" s="29" t="s">
        <v>36</v>
      </c>
      <c r="G8" s="29" t="s">
        <v>37</v>
      </c>
      <c r="H8" s="30" t="s">
        <v>38</v>
      </c>
      <c r="I8" s="9" t="s">
        <v>39</v>
      </c>
      <c r="J8" s="11">
        <v>76</v>
      </c>
      <c r="K8" s="11">
        <v>78</v>
      </c>
      <c r="L8" s="5"/>
      <c r="M8" s="5"/>
      <c r="N8" s="5"/>
      <c r="O8" s="11">
        <v>95</v>
      </c>
      <c r="P8" s="11">
        <v>75</v>
      </c>
      <c r="Q8" s="11">
        <v>81</v>
      </c>
      <c r="R8" s="11">
        <v>89</v>
      </c>
      <c r="S8" s="9"/>
      <c r="T8" s="8">
        <v>98</v>
      </c>
      <c r="U8" s="9"/>
      <c r="V8" s="11">
        <v>96</v>
      </c>
      <c r="W8" s="5"/>
      <c r="X8" s="5"/>
      <c r="Y8" s="5"/>
      <c r="Z8" s="5"/>
      <c r="AA8" s="11">
        <v>100</v>
      </c>
      <c r="AB8" s="11">
        <v>90</v>
      </c>
      <c r="AC8" s="11">
        <v>88</v>
      </c>
      <c r="AD8" s="9"/>
      <c r="AE8" s="9">
        <v>96</v>
      </c>
      <c r="AF8" s="9"/>
      <c r="AG8" s="9"/>
      <c r="AH8" s="9"/>
      <c r="AI8" s="9"/>
      <c r="AJ8" s="8"/>
    </row>
    <row r="9" spans="1:36" ht="15" customHeight="1">
      <c r="A9" s="9">
        <v>240</v>
      </c>
      <c r="B9" s="10" t="s">
        <v>58</v>
      </c>
      <c r="C9" s="10" t="s">
        <v>59</v>
      </c>
      <c r="D9" s="10" t="s">
        <v>34</v>
      </c>
      <c r="E9" s="10" t="s">
        <v>35</v>
      </c>
      <c r="F9" s="10" t="s">
        <v>36</v>
      </c>
      <c r="G9" s="10" t="s">
        <v>37</v>
      </c>
      <c r="H9" s="31" t="s">
        <v>60</v>
      </c>
      <c r="I9" s="9" t="s">
        <v>54</v>
      </c>
      <c r="J9" s="21">
        <v>81</v>
      </c>
      <c r="K9" s="21">
        <v>95</v>
      </c>
      <c r="L9" s="21">
        <v>95</v>
      </c>
      <c r="M9" s="21">
        <v>95</v>
      </c>
      <c r="N9" s="21">
        <v>95</v>
      </c>
      <c r="O9" s="21">
        <v>92</v>
      </c>
      <c r="P9" s="21">
        <v>78</v>
      </c>
      <c r="Q9" s="21">
        <v>89</v>
      </c>
      <c r="R9" s="21">
        <v>88</v>
      </c>
      <c r="S9" s="22">
        <f>(J9*0.8+K9+L9+M9+N9+O9*0.8+P9+Q9+R9)/(7+2*0.8)</f>
        <v>89.930232558139537</v>
      </c>
      <c r="T9" s="9">
        <v>95</v>
      </c>
      <c r="U9" s="22">
        <f>S9*0.8+T9*0.2</f>
        <v>90.944186046511632</v>
      </c>
      <c r="V9" s="21">
        <v>96</v>
      </c>
      <c r="W9" s="21">
        <v>96</v>
      </c>
      <c r="X9" s="21">
        <v>95</v>
      </c>
      <c r="Y9" s="21">
        <v>95</v>
      </c>
      <c r="Z9" s="21">
        <v>95</v>
      </c>
      <c r="AA9" s="21">
        <v>100</v>
      </c>
      <c r="AB9" s="21">
        <v>89</v>
      </c>
      <c r="AC9" s="21">
        <v>81</v>
      </c>
      <c r="AD9" s="22">
        <f>(V9+W9+X9+Y9+Z9+AA9*0.8+AB9+AC9)/(7+1*0.8)</f>
        <v>93.205128205128204</v>
      </c>
      <c r="AE9" s="9">
        <v>98</v>
      </c>
      <c r="AF9" s="22">
        <f>AD9*0.8+AE9*0.2</f>
        <v>94.164102564102564</v>
      </c>
      <c r="AG9" s="22">
        <f>(U9+AF9)/2</f>
        <v>92.554144305307091</v>
      </c>
      <c r="AH9" s="13">
        <v>2</v>
      </c>
      <c r="AI9" s="14" t="s">
        <v>55</v>
      </c>
      <c r="AJ9" s="9"/>
    </row>
    <row r="10" spans="1:36" ht="15" hidden="1" customHeight="1">
      <c r="A10" s="8">
        <v>262</v>
      </c>
      <c r="B10" s="29" t="s">
        <v>61</v>
      </c>
      <c r="C10" s="29" t="s">
        <v>62</v>
      </c>
      <c r="D10" s="29" t="s">
        <v>52</v>
      </c>
      <c r="E10" s="29" t="s">
        <v>35</v>
      </c>
      <c r="F10" s="29" t="s">
        <v>36</v>
      </c>
      <c r="G10" s="29" t="s">
        <v>37</v>
      </c>
      <c r="H10" s="30" t="s">
        <v>38</v>
      </c>
      <c r="I10" s="30" t="s">
        <v>47</v>
      </c>
      <c r="J10" s="11">
        <v>85</v>
      </c>
      <c r="K10" s="11">
        <v>91</v>
      </c>
      <c r="L10" s="5"/>
      <c r="M10" s="5"/>
      <c r="N10" s="5"/>
      <c r="O10" s="11">
        <v>100</v>
      </c>
      <c r="P10" s="11">
        <v>97</v>
      </c>
      <c r="Q10" s="11">
        <v>91</v>
      </c>
      <c r="R10" s="11">
        <v>91</v>
      </c>
      <c r="S10" s="9"/>
      <c r="T10" s="8">
        <v>100</v>
      </c>
      <c r="U10" s="9"/>
      <c r="V10" s="11">
        <v>98</v>
      </c>
      <c r="W10" s="5"/>
      <c r="X10" s="5"/>
      <c r="Y10" s="5"/>
      <c r="Z10" s="5"/>
      <c r="AA10" s="11">
        <v>100</v>
      </c>
      <c r="AB10" s="11">
        <v>94</v>
      </c>
      <c r="AC10" s="11">
        <v>94</v>
      </c>
      <c r="AD10" s="9"/>
      <c r="AE10" s="9">
        <v>100</v>
      </c>
      <c r="AF10" s="9"/>
      <c r="AG10" s="9"/>
      <c r="AH10" s="9"/>
      <c r="AI10" s="9"/>
      <c r="AJ10" s="8"/>
    </row>
    <row r="11" spans="1:36" ht="15" hidden="1" customHeight="1">
      <c r="A11" s="8">
        <v>271</v>
      </c>
      <c r="B11" s="29" t="s">
        <v>63</v>
      </c>
      <c r="C11" s="29" t="s">
        <v>64</v>
      </c>
      <c r="D11" s="29" t="s">
        <v>34</v>
      </c>
      <c r="E11" s="29" t="s">
        <v>35</v>
      </c>
      <c r="F11" s="29" t="s">
        <v>36</v>
      </c>
      <c r="G11" s="29" t="s">
        <v>37</v>
      </c>
      <c r="H11" s="30" t="s">
        <v>38</v>
      </c>
      <c r="I11" s="9" t="s">
        <v>44</v>
      </c>
      <c r="J11" s="11">
        <v>77</v>
      </c>
      <c r="K11" s="11">
        <v>81</v>
      </c>
      <c r="L11" s="5"/>
      <c r="M11" s="5"/>
      <c r="N11" s="5"/>
      <c r="O11" s="11">
        <v>92</v>
      </c>
      <c r="P11" s="11">
        <v>85</v>
      </c>
      <c r="Q11" s="11">
        <v>81</v>
      </c>
      <c r="R11" s="11">
        <v>87</v>
      </c>
      <c r="S11" s="9"/>
      <c r="T11" s="8">
        <v>96</v>
      </c>
      <c r="U11" s="9"/>
      <c r="V11" s="11">
        <v>98</v>
      </c>
      <c r="W11" s="5"/>
      <c r="X11" s="5"/>
      <c r="Y11" s="5"/>
      <c r="Z11" s="5"/>
      <c r="AA11" s="11">
        <v>100</v>
      </c>
      <c r="AB11" s="11">
        <v>93</v>
      </c>
      <c r="AC11" s="11">
        <v>93</v>
      </c>
      <c r="AD11" s="9"/>
      <c r="AE11" s="9">
        <v>96</v>
      </c>
      <c r="AF11" s="9"/>
      <c r="AG11" s="9"/>
      <c r="AH11" s="9"/>
      <c r="AI11" s="9"/>
      <c r="AJ11" s="8"/>
    </row>
    <row r="12" spans="1:36" ht="15" hidden="1" customHeight="1">
      <c r="A12" s="8">
        <v>157</v>
      </c>
      <c r="B12" s="29" t="s">
        <v>65</v>
      </c>
      <c r="C12" s="29" t="s">
        <v>66</v>
      </c>
      <c r="D12" s="29" t="s">
        <v>34</v>
      </c>
      <c r="E12" s="29" t="s">
        <v>35</v>
      </c>
      <c r="F12" s="29" t="s">
        <v>36</v>
      </c>
      <c r="G12" s="29" t="s">
        <v>37</v>
      </c>
      <c r="H12" s="30" t="s">
        <v>38</v>
      </c>
      <c r="I12" s="9" t="s">
        <v>39</v>
      </c>
      <c r="J12" s="11">
        <v>73</v>
      </c>
      <c r="K12" s="11">
        <v>77</v>
      </c>
      <c r="L12" s="5"/>
      <c r="M12" s="5"/>
      <c r="N12" s="5"/>
      <c r="O12" s="11">
        <v>85</v>
      </c>
      <c r="P12" s="11">
        <v>81</v>
      </c>
      <c r="Q12" s="11">
        <v>85</v>
      </c>
      <c r="R12" s="11">
        <v>88</v>
      </c>
      <c r="S12" s="9"/>
      <c r="T12" s="8">
        <v>96</v>
      </c>
      <c r="U12" s="9"/>
      <c r="V12" s="11">
        <v>96</v>
      </c>
      <c r="W12" s="5"/>
      <c r="X12" s="5"/>
      <c r="Y12" s="5"/>
      <c r="Z12" s="5"/>
      <c r="AA12" s="11">
        <v>100</v>
      </c>
      <c r="AB12" s="11">
        <v>92</v>
      </c>
      <c r="AC12" s="11">
        <v>85</v>
      </c>
      <c r="AD12" s="9"/>
      <c r="AE12" s="9">
        <v>94</v>
      </c>
      <c r="AF12" s="9"/>
      <c r="AG12" s="9"/>
      <c r="AH12" s="9"/>
      <c r="AI12" s="9"/>
      <c r="AJ12" s="8"/>
    </row>
    <row r="13" spans="1:36" ht="15" hidden="1" customHeight="1">
      <c r="A13" s="8">
        <v>228</v>
      </c>
      <c r="B13" s="29" t="s">
        <v>67</v>
      </c>
      <c r="C13" s="29" t="s">
        <v>68</v>
      </c>
      <c r="D13" s="29" t="s">
        <v>52</v>
      </c>
      <c r="E13" s="29" t="s">
        <v>35</v>
      </c>
      <c r="F13" s="29" t="s">
        <v>36</v>
      </c>
      <c r="G13" s="29" t="s">
        <v>37</v>
      </c>
      <c r="H13" s="30" t="s">
        <v>38</v>
      </c>
      <c r="I13" s="9" t="s">
        <v>39</v>
      </c>
      <c r="J13" s="11">
        <v>81</v>
      </c>
      <c r="K13" s="11">
        <v>91</v>
      </c>
      <c r="L13" s="5"/>
      <c r="M13" s="5"/>
      <c r="N13" s="5"/>
      <c r="O13" s="11">
        <v>90</v>
      </c>
      <c r="P13" s="11">
        <v>94</v>
      </c>
      <c r="Q13" s="11">
        <v>85</v>
      </c>
      <c r="R13" s="5"/>
      <c r="S13" s="9"/>
      <c r="T13" s="8">
        <v>100</v>
      </c>
      <c r="U13" s="9"/>
      <c r="V13" s="11">
        <v>98</v>
      </c>
      <c r="W13" s="5"/>
      <c r="X13" s="5"/>
      <c r="Y13" s="5"/>
      <c r="Z13" s="5"/>
      <c r="AA13" s="11">
        <v>99</v>
      </c>
      <c r="AB13" s="11">
        <v>88</v>
      </c>
      <c r="AC13" s="11">
        <v>91</v>
      </c>
      <c r="AD13" s="9"/>
      <c r="AE13" s="9">
        <v>98</v>
      </c>
      <c r="AF13" s="9"/>
      <c r="AG13" s="9"/>
      <c r="AH13" s="9"/>
      <c r="AI13" s="9"/>
      <c r="AJ13" s="8"/>
    </row>
    <row r="14" spans="1:36" ht="15" hidden="1" customHeight="1">
      <c r="A14" s="8">
        <v>224</v>
      </c>
      <c r="B14" s="29" t="s">
        <v>69</v>
      </c>
      <c r="C14" s="29" t="s">
        <v>70</v>
      </c>
      <c r="D14" s="29" t="s">
        <v>34</v>
      </c>
      <c r="E14" s="29" t="s">
        <v>35</v>
      </c>
      <c r="F14" s="29" t="s">
        <v>36</v>
      </c>
      <c r="G14" s="29" t="s">
        <v>37</v>
      </c>
      <c r="H14" s="30" t="s">
        <v>38</v>
      </c>
      <c r="I14" s="9" t="s">
        <v>39</v>
      </c>
      <c r="J14" s="11">
        <v>73</v>
      </c>
      <c r="K14" s="11">
        <v>89</v>
      </c>
      <c r="L14" s="5"/>
      <c r="M14" s="5"/>
      <c r="N14" s="5"/>
      <c r="O14" s="11">
        <v>90</v>
      </c>
      <c r="P14" s="11">
        <v>79</v>
      </c>
      <c r="Q14" s="11">
        <v>85</v>
      </c>
      <c r="R14" s="11">
        <v>84</v>
      </c>
      <c r="S14" s="9"/>
      <c r="T14" s="8">
        <v>98</v>
      </c>
      <c r="U14" s="9"/>
      <c r="V14" s="11">
        <v>98</v>
      </c>
      <c r="W14" s="5"/>
      <c r="X14" s="5"/>
      <c r="Y14" s="5"/>
      <c r="Z14" s="5"/>
      <c r="AA14" s="11">
        <v>100</v>
      </c>
      <c r="AB14" s="11">
        <v>88</v>
      </c>
      <c r="AC14" s="11">
        <v>83</v>
      </c>
      <c r="AD14" s="9"/>
      <c r="AE14" s="9">
        <v>96</v>
      </c>
      <c r="AF14" s="9"/>
      <c r="AG14" s="9"/>
      <c r="AH14" s="9"/>
      <c r="AI14" s="9"/>
      <c r="AJ14" s="8"/>
    </row>
    <row r="15" spans="1:36" ht="15" hidden="1" customHeight="1">
      <c r="A15" s="8">
        <v>235</v>
      </c>
      <c r="B15" s="29" t="s">
        <v>71</v>
      </c>
      <c r="C15" s="29" t="s">
        <v>72</v>
      </c>
      <c r="D15" s="29" t="s">
        <v>34</v>
      </c>
      <c r="E15" s="29" t="s">
        <v>35</v>
      </c>
      <c r="F15" s="29" t="s">
        <v>36</v>
      </c>
      <c r="G15" s="29" t="s">
        <v>37</v>
      </c>
      <c r="H15" s="30" t="s">
        <v>38</v>
      </c>
      <c r="I15" s="9" t="s">
        <v>44</v>
      </c>
      <c r="J15" s="11">
        <v>75</v>
      </c>
      <c r="K15" s="11">
        <v>72</v>
      </c>
      <c r="L15" s="5"/>
      <c r="M15" s="5"/>
      <c r="N15" s="5"/>
      <c r="O15" s="11">
        <v>92</v>
      </c>
      <c r="P15" s="11">
        <v>71</v>
      </c>
      <c r="Q15" s="11">
        <v>80</v>
      </c>
      <c r="R15" s="11">
        <v>84</v>
      </c>
      <c r="S15" s="9"/>
      <c r="T15" s="8">
        <v>94</v>
      </c>
      <c r="U15" s="9"/>
      <c r="V15" s="11">
        <v>98</v>
      </c>
      <c r="W15" s="5"/>
      <c r="X15" s="5"/>
      <c r="Y15" s="5"/>
      <c r="Z15" s="5"/>
      <c r="AA15" s="11">
        <v>99</v>
      </c>
      <c r="AB15" s="11">
        <v>85</v>
      </c>
      <c r="AC15" s="11">
        <v>87</v>
      </c>
      <c r="AD15" s="9"/>
      <c r="AE15" s="9">
        <v>96</v>
      </c>
      <c r="AF15" s="9"/>
      <c r="AG15" s="9"/>
      <c r="AH15" s="9"/>
      <c r="AI15" s="9"/>
      <c r="AJ15" s="8"/>
    </row>
    <row r="16" spans="1:36" ht="15" hidden="1" customHeight="1">
      <c r="A16" s="8">
        <v>167</v>
      </c>
      <c r="B16" s="29" t="s">
        <v>73</v>
      </c>
      <c r="C16" s="29" t="s">
        <v>74</v>
      </c>
      <c r="D16" s="29" t="s">
        <v>34</v>
      </c>
      <c r="E16" s="29" t="s">
        <v>35</v>
      </c>
      <c r="F16" s="29" t="s">
        <v>36</v>
      </c>
      <c r="G16" s="29" t="s">
        <v>37</v>
      </c>
      <c r="H16" s="30" t="s">
        <v>38</v>
      </c>
      <c r="I16" s="9" t="s">
        <v>39</v>
      </c>
      <c r="J16" s="11">
        <v>71</v>
      </c>
      <c r="K16" s="11">
        <v>78</v>
      </c>
      <c r="L16" s="5"/>
      <c r="M16" s="5"/>
      <c r="N16" s="5"/>
      <c r="O16" s="11">
        <v>85</v>
      </c>
      <c r="P16" s="11">
        <v>83</v>
      </c>
      <c r="Q16" s="11">
        <v>84</v>
      </c>
      <c r="R16" s="11">
        <v>81</v>
      </c>
      <c r="S16" s="9"/>
      <c r="T16" s="8">
        <v>98</v>
      </c>
      <c r="U16" s="9"/>
      <c r="V16" s="11">
        <v>88</v>
      </c>
      <c r="W16" s="5"/>
      <c r="X16" s="5"/>
      <c r="Y16" s="5"/>
      <c r="Z16" s="5"/>
      <c r="AA16" s="11">
        <v>98</v>
      </c>
      <c r="AB16" s="11">
        <v>88</v>
      </c>
      <c r="AC16" s="11">
        <v>83</v>
      </c>
      <c r="AD16" s="9"/>
      <c r="AE16" s="9">
        <v>96</v>
      </c>
      <c r="AF16" s="9"/>
      <c r="AG16" s="9"/>
      <c r="AH16" s="9"/>
      <c r="AI16" s="9"/>
      <c r="AJ16" s="8"/>
    </row>
    <row r="17" spans="1:36" ht="15" customHeight="1">
      <c r="A17" s="9">
        <v>204</v>
      </c>
      <c r="B17" s="10" t="s">
        <v>75</v>
      </c>
      <c r="C17" s="10" t="s">
        <v>76</v>
      </c>
      <c r="D17" s="10" t="s">
        <v>34</v>
      </c>
      <c r="E17" s="10" t="s">
        <v>35</v>
      </c>
      <c r="F17" s="10" t="s">
        <v>36</v>
      </c>
      <c r="G17" s="10" t="s">
        <v>37</v>
      </c>
      <c r="H17" s="9" t="s">
        <v>38</v>
      </c>
      <c r="I17" s="9" t="s">
        <v>54</v>
      </c>
      <c r="J17" s="21">
        <v>88</v>
      </c>
      <c r="K17" s="21">
        <v>90</v>
      </c>
      <c r="L17" s="21">
        <v>98</v>
      </c>
      <c r="M17" s="21">
        <v>98</v>
      </c>
      <c r="N17" s="21">
        <v>98</v>
      </c>
      <c r="O17" s="21">
        <v>87</v>
      </c>
      <c r="P17" s="21">
        <v>72</v>
      </c>
      <c r="Q17" s="21">
        <v>73</v>
      </c>
      <c r="R17" s="21">
        <v>90</v>
      </c>
      <c r="S17" s="22">
        <f>(J17*0.8+K17+L17+M17+N17+O17*0.8+P17+Q17+R17)/(7+2*0.8)</f>
        <v>88.255813953488371</v>
      </c>
      <c r="T17" s="9">
        <v>100</v>
      </c>
      <c r="U17" s="22">
        <f>S17*0.8+T17*0.2</f>
        <v>90.604651162790702</v>
      </c>
      <c r="V17" s="21">
        <v>96</v>
      </c>
      <c r="W17" s="21">
        <v>95</v>
      </c>
      <c r="X17" s="21">
        <v>98</v>
      </c>
      <c r="Y17" s="21">
        <v>98</v>
      </c>
      <c r="Z17" s="21">
        <v>98</v>
      </c>
      <c r="AA17" s="21">
        <v>100</v>
      </c>
      <c r="AB17" s="21">
        <v>80</v>
      </c>
      <c r="AC17" s="21">
        <v>81</v>
      </c>
      <c r="AD17" s="22">
        <f>(V17+W17+X17+Y17+Z17+AA17*0.8+AB17+AC17)/(7+1*0.8)</f>
        <v>93.07692307692308</v>
      </c>
      <c r="AE17" s="9">
        <v>100</v>
      </c>
      <c r="AF17" s="22">
        <f>AD17*0.8+AE17*0.2</f>
        <v>94.461538461538467</v>
      </c>
      <c r="AG17" s="22">
        <f>(U17+AF17)/2</f>
        <v>92.533094812164592</v>
      </c>
      <c r="AH17" s="13">
        <v>3</v>
      </c>
      <c r="AI17" s="14" t="s">
        <v>55</v>
      </c>
      <c r="AJ17" s="9"/>
    </row>
    <row r="18" spans="1:36" ht="15" hidden="1" customHeight="1">
      <c r="A18" s="8">
        <v>237</v>
      </c>
      <c r="B18" s="29" t="s">
        <v>77</v>
      </c>
      <c r="C18" s="29" t="s">
        <v>78</v>
      </c>
      <c r="D18" s="29" t="s">
        <v>34</v>
      </c>
      <c r="E18" s="29" t="s">
        <v>35</v>
      </c>
      <c r="F18" s="29" t="s">
        <v>36</v>
      </c>
      <c r="G18" s="29" t="s">
        <v>37</v>
      </c>
      <c r="H18" s="30" t="s">
        <v>38</v>
      </c>
      <c r="I18" s="9" t="s">
        <v>44</v>
      </c>
      <c r="J18" s="11">
        <v>64</v>
      </c>
      <c r="K18" s="11">
        <v>84</v>
      </c>
      <c r="L18" s="5"/>
      <c r="M18" s="5"/>
      <c r="N18" s="5"/>
      <c r="O18" s="11">
        <v>87</v>
      </c>
      <c r="P18" s="11">
        <v>87</v>
      </c>
      <c r="Q18" s="11">
        <v>81</v>
      </c>
      <c r="R18" s="11">
        <v>80</v>
      </c>
      <c r="S18" s="9"/>
      <c r="T18" s="8">
        <v>96</v>
      </c>
      <c r="U18" s="9"/>
      <c r="V18" s="11">
        <v>97</v>
      </c>
      <c r="W18" s="5"/>
      <c r="X18" s="5"/>
      <c r="Y18" s="5"/>
      <c r="Z18" s="5"/>
      <c r="AA18" s="11">
        <v>100</v>
      </c>
      <c r="AB18" s="11">
        <v>89</v>
      </c>
      <c r="AC18" s="11">
        <v>83</v>
      </c>
      <c r="AD18" s="9"/>
      <c r="AE18" s="9">
        <v>96</v>
      </c>
      <c r="AF18" s="9"/>
      <c r="AG18" s="9"/>
      <c r="AH18" s="9"/>
      <c r="AI18" s="9"/>
      <c r="AJ18" s="8"/>
    </row>
    <row r="19" spans="1:36" ht="15" hidden="1" customHeight="1">
      <c r="A19" s="8">
        <v>268</v>
      </c>
      <c r="B19" s="29" t="s">
        <v>79</v>
      </c>
      <c r="C19" s="29" t="s">
        <v>80</v>
      </c>
      <c r="D19" s="29" t="s">
        <v>34</v>
      </c>
      <c r="E19" s="29" t="s">
        <v>35</v>
      </c>
      <c r="F19" s="29" t="s">
        <v>36</v>
      </c>
      <c r="G19" s="29" t="s">
        <v>37</v>
      </c>
      <c r="H19" s="30" t="s">
        <v>38</v>
      </c>
      <c r="I19" s="9" t="s">
        <v>39</v>
      </c>
      <c r="J19" s="11">
        <v>72</v>
      </c>
      <c r="K19" s="11">
        <v>70</v>
      </c>
      <c r="L19" s="5"/>
      <c r="M19" s="5"/>
      <c r="N19" s="5"/>
      <c r="O19" s="11">
        <v>87</v>
      </c>
      <c r="P19" s="11">
        <v>92</v>
      </c>
      <c r="Q19" s="11">
        <v>76</v>
      </c>
      <c r="R19" s="11">
        <v>85</v>
      </c>
      <c r="S19" s="9"/>
      <c r="T19" s="8">
        <v>98</v>
      </c>
      <c r="U19" s="9"/>
      <c r="V19" s="11">
        <v>96</v>
      </c>
      <c r="W19" s="5"/>
      <c r="X19" s="5"/>
      <c r="Y19" s="5"/>
      <c r="Z19" s="5"/>
      <c r="AA19" s="11">
        <v>100</v>
      </c>
      <c r="AB19" s="11">
        <v>90</v>
      </c>
      <c r="AC19" s="11">
        <v>88</v>
      </c>
      <c r="AD19" s="9"/>
      <c r="AE19" s="9">
        <v>98</v>
      </c>
      <c r="AF19" s="9"/>
      <c r="AG19" s="9"/>
      <c r="AH19" s="9"/>
      <c r="AI19" s="9"/>
      <c r="AJ19" s="8"/>
    </row>
    <row r="20" spans="1:36" ht="15" hidden="1" customHeight="1">
      <c r="A20" s="8">
        <v>171</v>
      </c>
      <c r="B20" s="29" t="s">
        <v>81</v>
      </c>
      <c r="C20" s="29" t="s">
        <v>82</v>
      </c>
      <c r="D20" s="29" t="s">
        <v>34</v>
      </c>
      <c r="E20" s="29" t="s">
        <v>35</v>
      </c>
      <c r="F20" s="29" t="s">
        <v>36</v>
      </c>
      <c r="G20" s="29" t="s">
        <v>37</v>
      </c>
      <c r="H20" s="30" t="s">
        <v>38</v>
      </c>
      <c r="I20" s="30" t="s">
        <v>47</v>
      </c>
      <c r="J20" s="11">
        <v>76</v>
      </c>
      <c r="K20" s="11">
        <v>96</v>
      </c>
      <c r="L20" s="5"/>
      <c r="M20" s="5"/>
      <c r="N20" s="5"/>
      <c r="O20" s="11">
        <v>92</v>
      </c>
      <c r="P20" s="11">
        <v>89</v>
      </c>
      <c r="Q20" s="11">
        <v>77</v>
      </c>
      <c r="R20" s="11">
        <v>87</v>
      </c>
      <c r="S20" s="9"/>
      <c r="T20" s="8">
        <v>98</v>
      </c>
      <c r="U20" s="9"/>
      <c r="V20" s="11">
        <v>97</v>
      </c>
      <c r="W20" s="5"/>
      <c r="X20" s="5"/>
      <c r="Y20" s="5"/>
      <c r="Z20" s="5"/>
      <c r="AA20" s="11">
        <v>99</v>
      </c>
      <c r="AB20" s="11">
        <v>85</v>
      </c>
      <c r="AC20" s="11">
        <v>94</v>
      </c>
      <c r="AD20" s="9"/>
      <c r="AE20" s="9">
        <v>98</v>
      </c>
      <c r="AF20" s="9"/>
      <c r="AG20" s="9"/>
      <c r="AH20" s="9"/>
      <c r="AI20" s="9"/>
      <c r="AJ20" s="8"/>
    </row>
    <row r="21" spans="1:36" ht="15" hidden="1" customHeight="1">
      <c r="A21" s="8">
        <v>249</v>
      </c>
      <c r="B21" s="29" t="s">
        <v>83</v>
      </c>
      <c r="C21" s="29" t="s">
        <v>84</v>
      </c>
      <c r="D21" s="29" t="s">
        <v>34</v>
      </c>
      <c r="E21" s="29" t="s">
        <v>35</v>
      </c>
      <c r="F21" s="29" t="s">
        <v>36</v>
      </c>
      <c r="G21" s="29" t="s">
        <v>37</v>
      </c>
      <c r="H21" s="30" t="s">
        <v>38</v>
      </c>
      <c r="I21" s="30" t="s">
        <v>47</v>
      </c>
      <c r="J21" s="11">
        <v>80</v>
      </c>
      <c r="K21" s="11">
        <v>84</v>
      </c>
      <c r="L21" s="5"/>
      <c r="M21" s="5"/>
      <c r="N21" s="5"/>
      <c r="O21" s="11">
        <v>92</v>
      </c>
      <c r="P21" s="11">
        <v>95</v>
      </c>
      <c r="Q21" s="11">
        <v>84</v>
      </c>
      <c r="R21" s="11">
        <v>90</v>
      </c>
      <c r="S21" s="9"/>
      <c r="T21" s="8">
        <v>100</v>
      </c>
      <c r="U21" s="9"/>
      <c r="V21" s="11">
        <v>98</v>
      </c>
      <c r="W21" s="5"/>
      <c r="X21" s="5"/>
      <c r="Y21" s="5"/>
      <c r="Z21" s="5"/>
      <c r="AA21" s="11">
        <v>100</v>
      </c>
      <c r="AB21" s="11">
        <v>91</v>
      </c>
      <c r="AC21" s="11">
        <v>94</v>
      </c>
      <c r="AD21" s="9"/>
      <c r="AE21" s="9">
        <v>100</v>
      </c>
      <c r="AF21" s="9"/>
      <c r="AG21" s="9"/>
      <c r="AH21" s="9"/>
      <c r="AI21" s="9"/>
      <c r="AJ21" s="8"/>
    </row>
    <row r="22" spans="1:36" ht="15" hidden="1" customHeight="1">
      <c r="A22" s="8">
        <v>200</v>
      </c>
      <c r="B22" s="29" t="s">
        <v>85</v>
      </c>
      <c r="C22" s="29" t="s">
        <v>86</v>
      </c>
      <c r="D22" s="29" t="s">
        <v>52</v>
      </c>
      <c r="E22" s="29" t="s">
        <v>35</v>
      </c>
      <c r="F22" s="29" t="s">
        <v>36</v>
      </c>
      <c r="G22" s="29" t="s">
        <v>37</v>
      </c>
      <c r="H22" s="30" t="s">
        <v>38</v>
      </c>
      <c r="I22" s="9" t="s">
        <v>39</v>
      </c>
      <c r="J22" s="11">
        <v>84</v>
      </c>
      <c r="K22" s="11">
        <v>84</v>
      </c>
      <c r="L22" s="5"/>
      <c r="M22" s="5"/>
      <c r="N22" s="5"/>
      <c r="O22" s="11">
        <v>87</v>
      </c>
      <c r="P22" s="11">
        <v>91</v>
      </c>
      <c r="Q22" s="11">
        <v>90</v>
      </c>
      <c r="R22" s="11">
        <v>91</v>
      </c>
      <c r="S22" s="9"/>
      <c r="T22" s="8">
        <v>100</v>
      </c>
      <c r="U22" s="9"/>
      <c r="V22" s="11">
        <v>98</v>
      </c>
      <c r="W22" s="5"/>
      <c r="X22" s="5"/>
      <c r="Y22" s="5"/>
      <c r="Z22" s="5"/>
      <c r="AA22" s="11">
        <v>99</v>
      </c>
      <c r="AB22" s="11">
        <v>96</v>
      </c>
      <c r="AC22" s="11">
        <v>97</v>
      </c>
      <c r="AD22" s="9"/>
      <c r="AE22" s="9">
        <v>100</v>
      </c>
      <c r="AF22" s="9"/>
      <c r="AG22" s="9"/>
      <c r="AH22" s="9"/>
      <c r="AI22" s="9"/>
      <c r="AJ22" s="8"/>
    </row>
    <row r="23" spans="1:36" ht="15" customHeight="1">
      <c r="A23" s="15">
        <v>183</v>
      </c>
      <c r="B23" s="10" t="s">
        <v>87</v>
      </c>
      <c r="C23" s="10" t="s">
        <v>88</v>
      </c>
      <c r="D23" s="10" t="s">
        <v>34</v>
      </c>
      <c r="E23" s="10" t="s">
        <v>35</v>
      </c>
      <c r="F23" s="10" t="s">
        <v>36</v>
      </c>
      <c r="G23" s="10" t="s">
        <v>37</v>
      </c>
      <c r="H23" s="15" t="s">
        <v>53</v>
      </c>
      <c r="I23" s="9" t="s">
        <v>54</v>
      </c>
      <c r="J23" s="21">
        <v>76</v>
      </c>
      <c r="K23" s="21">
        <v>94</v>
      </c>
      <c r="L23" s="21">
        <v>92</v>
      </c>
      <c r="M23" s="21">
        <v>92</v>
      </c>
      <c r="N23" s="21">
        <v>92</v>
      </c>
      <c r="O23" s="21">
        <v>85</v>
      </c>
      <c r="P23" s="21">
        <v>85</v>
      </c>
      <c r="Q23" s="21">
        <v>88</v>
      </c>
      <c r="R23" s="21">
        <v>89</v>
      </c>
      <c r="S23" s="22">
        <f>(J23*0.8+K23+L23+M23+N23+O23*0.8+P23+Q23+R23)/(7+2*0.8)</f>
        <v>88.465116279069761</v>
      </c>
      <c r="T23" s="16">
        <v>95</v>
      </c>
      <c r="U23" s="22">
        <f>S23*0.8+T23*0.2</f>
        <v>89.772093023255806</v>
      </c>
      <c r="V23" s="21">
        <v>100</v>
      </c>
      <c r="W23" s="21">
        <v>93</v>
      </c>
      <c r="X23" s="21">
        <v>95</v>
      </c>
      <c r="Y23" s="21">
        <v>95</v>
      </c>
      <c r="Z23" s="21">
        <v>95</v>
      </c>
      <c r="AA23" s="21">
        <v>85</v>
      </c>
      <c r="AB23" s="21">
        <v>95</v>
      </c>
      <c r="AC23" s="21">
        <v>92</v>
      </c>
      <c r="AD23" s="22">
        <f>(V23+W23+X23+Y23+Z23+AA23*0.8+AB23+AC23)/(7+1*0.8)</f>
        <v>93.974358974358978</v>
      </c>
      <c r="AE23" s="9">
        <v>90</v>
      </c>
      <c r="AF23" s="22">
        <f>AD23*0.8+AE23*0.2</f>
        <v>93.179487179487182</v>
      </c>
      <c r="AG23" s="22">
        <f>(U23+AF23)/2</f>
        <v>91.475790101371501</v>
      </c>
      <c r="AH23" s="13">
        <v>4</v>
      </c>
      <c r="AI23" s="14" t="s">
        <v>55</v>
      </c>
      <c r="AJ23" s="9"/>
    </row>
    <row r="24" spans="1:36" ht="15" hidden="1" customHeight="1">
      <c r="A24" s="8">
        <v>166</v>
      </c>
      <c r="B24" s="29" t="s">
        <v>89</v>
      </c>
      <c r="C24" s="29" t="s">
        <v>90</v>
      </c>
      <c r="D24" s="29" t="s">
        <v>34</v>
      </c>
      <c r="E24" s="29" t="s">
        <v>35</v>
      </c>
      <c r="F24" s="29" t="s">
        <v>36</v>
      </c>
      <c r="G24" s="29" t="s">
        <v>37</v>
      </c>
      <c r="H24" s="30" t="s">
        <v>38</v>
      </c>
      <c r="I24" s="30" t="s">
        <v>47</v>
      </c>
      <c r="J24" s="11">
        <v>68</v>
      </c>
      <c r="K24" s="11">
        <v>72</v>
      </c>
      <c r="L24" s="5"/>
      <c r="M24" s="5"/>
      <c r="N24" s="5"/>
      <c r="O24" s="11">
        <v>92</v>
      </c>
      <c r="P24" s="11">
        <v>74</v>
      </c>
      <c r="Q24" s="11">
        <v>76</v>
      </c>
      <c r="R24" s="11">
        <v>85</v>
      </c>
      <c r="S24" s="9"/>
      <c r="T24" s="8">
        <v>96</v>
      </c>
      <c r="U24" s="9"/>
      <c r="V24" s="11">
        <v>98</v>
      </c>
      <c r="W24" s="5"/>
      <c r="X24" s="5"/>
      <c r="Y24" s="5"/>
      <c r="Z24" s="5"/>
      <c r="AA24" s="11">
        <v>99</v>
      </c>
      <c r="AB24" s="11">
        <v>83</v>
      </c>
      <c r="AC24" s="11">
        <v>85</v>
      </c>
      <c r="AD24" s="9"/>
      <c r="AE24" s="9">
        <v>98</v>
      </c>
      <c r="AF24" s="9"/>
      <c r="AG24" s="9"/>
      <c r="AH24" s="9"/>
      <c r="AI24" s="9"/>
      <c r="AJ24" s="8"/>
    </row>
    <row r="25" spans="1:36" ht="15" customHeight="1">
      <c r="A25" s="9">
        <v>168</v>
      </c>
      <c r="B25" s="10" t="s">
        <v>91</v>
      </c>
      <c r="C25" s="10" t="s">
        <v>92</v>
      </c>
      <c r="D25" s="10" t="s">
        <v>34</v>
      </c>
      <c r="E25" s="10" t="s">
        <v>35</v>
      </c>
      <c r="F25" s="10" t="s">
        <v>36</v>
      </c>
      <c r="G25" s="10" t="s">
        <v>37</v>
      </c>
      <c r="H25" s="31" t="s">
        <v>60</v>
      </c>
      <c r="I25" s="9" t="s">
        <v>54</v>
      </c>
      <c r="J25" s="21">
        <v>82</v>
      </c>
      <c r="K25" s="21">
        <v>92</v>
      </c>
      <c r="L25" s="21">
        <v>85</v>
      </c>
      <c r="M25" s="21">
        <v>85</v>
      </c>
      <c r="N25" s="21">
        <v>85</v>
      </c>
      <c r="O25" s="21">
        <v>96</v>
      </c>
      <c r="P25" s="21">
        <v>90</v>
      </c>
      <c r="Q25" s="21">
        <v>90</v>
      </c>
      <c r="R25" s="21">
        <v>90</v>
      </c>
      <c r="S25" s="22">
        <f>(J25*0.8+K25+L25+M25+N25+O25*0.8+P25+Q25+R25)/(7+2*0.8)</f>
        <v>88.302325581395365</v>
      </c>
      <c r="T25" s="9">
        <v>100</v>
      </c>
      <c r="U25" s="22">
        <f>S25*0.8+T25*0.2</f>
        <v>90.641860465116295</v>
      </c>
      <c r="V25" s="21">
        <v>92</v>
      </c>
      <c r="W25" s="21">
        <v>94</v>
      </c>
      <c r="X25" s="21">
        <v>80</v>
      </c>
      <c r="Y25" s="21">
        <v>80</v>
      </c>
      <c r="Z25" s="21">
        <v>80</v>
      </c>
      <c r="AA25" s="21">
        <v>100</v>
      </c>
      <c r="AB25" s="21">
        <v>92</v>
      </c>
      <c r="AC25" s="21">
        <v>97</v>
      </c>
      <c r="AD25" s="22">
        <f>(V25+W25+X25+Y25+Z25+AA25*0.8+AB25+AC25)/(7+1*0.8)</f>
        <v>89.102564102564102</v>
      </c>
      <c r="AE25" s="9">
        <v>100</v>
      </c>
      <c r="AF25" s="22">
        <f>AD25*0.8+AE25*0.2</f>
        <v>91.282051282051285</v>
      </c>
      <c r="AG25" s="22">
        <f>(U25+AF25)/2</f>
        <v>90.96195587358379</v>
      </c>
      <c r="AH25" s="13">
        <v>5</v>
      </c>
      <c r="AI25" s="14" t="s">
        <v>55</v>
      </c>
      <c r="AJ25" s="9"/>
    </row>
    <row r="26" spans="1:36" ht="15" hidden="1" customHeight="1">
      <c r="A26" s="8">
        <v>254</v>
      </c>
      <c r="B26" s="29" t="s">
        <v>93</v>
      </c>
      <c r="C26" s="29" t="s">
        <v>94</v>
      </c>
      <c r="D26" s="29" t="s">
        <v>34</v>
      </c>
      <c r="E26" s="29" t="s">
        <v>35</v>
      </c>
      <c r="F26" s="29" t="s">
        <v>36</v>
      </c>
      <c r="G26" s="29" t="s">
        <v>37</v>
      </c>
      <c r="H26" s="30" t="s">
        <v>38</v>
      </c>
      <c r="I26" s="9" t="s">
        <v>44</v>
      </c>
      <c r="J26" s="11">
        <v>89</v>
      </c>
      <c r="K26" s="11">
        <v>72</v>
      </c>
      <c r="L26" s="5"/>
      <c r="M26" s="5"/>
      <c r="N26" s="5"/>
      <c r="O26" s="11">
        <v>96</v>
      </c>
      <c r="P26" s="11">
        <v>91</v>
      </c>
      <c r="Q26" s="11">
        <v>81</v>
      </c>
      <c r="R26" s="11">
        <v>85</v>
      </c>
      <c r="S26" s="9"/>
      <c r="T26" s="8">
        <v>100</v>
      </c>
      <c r="U26" s="9"/>
      <c r="V26" s="11">
        <v>98</v>
      </c>
      <c r="W26" s="5"/>
      <c r="X26" s="5"/>
      <c r="Y26" s="5"/>
      <c r="Z26" s="5"/>
      <c r="AA26" s="11">
        <v>99</v>
      </c>
      <c r="AB26" s="11">
        <v>90</v>
      </c>
      <c r="AC26" s="11">
        <v>90</v>
      </c>
      <c r="AD26" s="9"/>
      <c r="AE26" s="9">
        <v>98</v>
      </c>
      <c r="AF26" s="9"/>
      <c r="AG26" s="9"/>
      <c r="AH26" s="9"/>
      <c r="AI26" s="9"/>
      <c r="AJ26" s="8"/>
    </row>
    <row r="27" spans="1:36" ht="15" customHeight="1">
      <c r="A27" s="9">
        <v>164</v>
      </c>
      <c r="B27" s="10" t="s">
        <v>95</v>
      </c>
      <c r="C27" s="10" t="s">
        <v>96</v>
      </c>
      <c r="D27" s="10" t="s">
        <v>34</v>
      </c>
      <c r="E27" s="10" t="s">
        <v>35</v>
      </c>
      <c r="F27" s="10" t="s">
        <v>36</v>
      </c>
      <c r="G27" s="10" t="s">
        <v>37</v>
      </c>
      <c r="H27" s="9" t="s">
        <v>38</v>
      </c>
      <c r="I27" s="9" t="s">
        <v>54</v>
      </c>
      <c r="J27" s="21">
        <v>82</v>
      </c>
      <c r="K27" s="21">
        <v>82</v>
      </c>
      <c r="L27" s="21">
        <v>85</v>
      </c>
      <c r="M27" s="21">
        <v>85</v>
      </c>
      <c r="N27" s="21">
        <v>85</v>
      </c>
      <c r="O27" s="21">
        <v>87</v>
      </c>
      <c r="P27" s="21">
        <v>93</v>
      </c>
      <c r="Q27" s="21">
        <v>85</v>
      </c>
      <c r="R27" s="21">
        <v>84</v>
      </c>
      <c r="S27" s="22">
        <f>(J27*0.8+K27+L27+M27+N27+O27*0.8+P27+Q27+R27)/(7+2*0.8)</f>
        <v>85.372093023255829</v>
      </c>
      <c r="T27" s="9">
        <v>98</v>
      </c>
      <c r="U27" s="22">
        <f>S27*0.8+T27*0.2</f>
        <v>87.89767441860468</v>
      </c>
      <c r="V27" s="21">
        <v>98</v>
      </c>
      <c r="W27" s="21">
        <v>82</v>
      </c>
      <c r="X27" s="21">
        <v>95</v>
      </c>
      <c r="Y27" s="21">
        <v>95</v>
      </c>
      <c r="Z27" s="21">
        <v>95</v>
      </c>
      <c r="AA27" s="21">
        <v>100</v>
      </c>
      <c r="AB27" s="21">
        <v>90</v>
      </c>
      <c r="AC27" s="21">
        <v>83</v>
      </c>
      <c r="AD27" s="22">
        <f>(V27+W27+X27+Y27+Z27+AA27*0.8+AB27+AC27)/(7+1*0.8)</f>
        <v>92.051282051282058</v>
      </c>
      <c r="AE27" s="9">
        <v>98</v>
      </c>
      <c r="AF27" s="22">
        <f>AD27*0.8+AE27*0.2</f>
        <v>93.241025641025658</v>
      </c>
      <c r="AG27" s="22">
        <f>(U27+AF27)/2</f>
        <v>90.569350029815169</v>
      </c>
      <c r="AH27" s="13">
        <v>6</v>
      </c>
      <c r="AI27" s="14" t="s">
        <v>55</v>
      </c>
      <c r="AJ27" s="9"/>
    </row>
    <row r="28" spans="1:36" ht="15" hidden="1" customHeight="1">
      <c r="A28" s="8">
        <v>231</v>
      </c>
      <c r="B28" s="29" t="s">
        <v>97</v>
      </c>
      <c r="C28" s="29" t="s">
        <v>98</v>
      </c>
      <c r="D28" s="29" t="s">
        <v>34</v>
      </c>
      <c r="E28" s="29" t="s">
        <v>35</v>
      </c>
      <c r="F28" s="29" t="s">
        <v>36</v>
      </c>
      <c r="G28" s="29" t="s">
        <v>37</v>
      </c>
      <c r="H28" s="30" t="s">
        <v>38</v>
      </c>
      <c r="I28" s="9" t="s">
        <v>39</v>
      </c>
      <c r="J28" s="11">
        <v>65</v>
      </c>
      <c r="K28" s="11">
        <v>77</v>
      </c>
      <c r="L28" s="5"/>
      <c r="M28" s="5"/>
      <c r="N28" s="5"/>
      <c r="O28" s="11">
        <v>92</v>
      </c>
      <c r="P28" s="11">
        <v>69</v>
      </c>
      <c r="Q28" s="11">
        <v>86</v>
      </c>
      <c r="R28" s="11">
        <v>73</v>
      </c>
      <c r="S28" s="9"/>
      <c r="T28" s="8">
        <v>96</v>
      </c>
      <c r="U28" s="9"/>
      <c r="V28" s="11">
        <v>98</v>
      </c>
      <c r="W28" s="5"/>
      <c r="X28" s="5"/>
      <c r="Y28" s="5"/>
      <c r="Z28" s="5"/>
      <c r="AA28" s="11">
        <v>99</v>
      </c>
      <c r="AB28" s="11">
        <v>91</v>
      </c>
      <c r="AC28" s="11">
        <v>84</v>
      </c>
      <c r="AD28" s="9"/>
      <c r="AE28" s="9">
        <v>96</v>
      </c>
      <c r="AF28" s="9"/>
      <c r="AG28" s="9"/>
      <c r="AH28" s="9"/>
      <c r="AI28" s="9"/>
      <c r="AJ28" s="8"/>
    </row>
    <row r="29" spans="1:36" ht="15" hidden="1" customHeight="1">
      <c r="A29" s="8">
        <v>177</v>
      </c>
      <c r="B29" s="29" t="s">
        <v>99</v>
      </c>
      <c r="C29" s="29" t="s">
        <v>100</v>
      </c>
      <c r="D29" s="29" t="s">
        <v>34</v>
      </c>
      <c r="E29" s="29" t="s">
        <v>35</v>
      </c>
      <c r="F29" s="29" t="s">
        <v>36</v>
      </c>
      <c r="G29" s="29" t="s">
        <v>37</v>
      </c>
      <c r="H29" s="30" t="s">
        <v>38</v>
      </c>
      <c r="I29" s="30" t="s">
        <v>47</v>
      </c>
      <c r="J29" s="11">
        <v>78</v>
      </c>
      <c r="K29" s="11">
        <v>85</v>
      </c>
      <c r="L29" s="5"/>
      <c r="M29" s="5"/>
      <c r="N29" s="5"/>
      <c r="O29" s="11">
        <v>100</v>
      </c>
      <c r="P29" s="11">
        <v>88</v>
      </c>
      <c r="Q29" s="11">
        <v>84</v>
      </c>
      <c r="R29" s="11">
        <v>83</v>
      </c>
      <c r="S29" s="9"/>
      <c r="T29" s="8">
        <v>100</v>
      </c>
      <c r="U29" s="9"/>
      <c r="V29" s="11">
        <v>98</v>
      </c>
      <c r="W29" s="5"/>
      <c r="X29" s="5"/>
      <c r="Y29" s="5"/>
      <c r="Z29" s="5"/>
      <c r="AA29" s="11">
        <v>99</v>
      </c>
      <c r="AB29" s="11">
        <v>88</v>
      </c>
      <c r="AC29" s="11">
        <v>93</v>
      </c>
      <c r="AD29" s="9"/>
      <c r="AE29" s="9">
        <v>98</v>
      </c>
      <c r="AF29" s="9"/>
      <c r="AG29" s="9"/>
      <c r="AH29" s="9"/>
      <c r="AI29" s="9"/>
      <c r="AJ29" s="8"/>
    </row>
    <row r="30" spans="1:36" ht="14.25">
      <c r="A30" s="19">
        <v>267</v>
      </c>
      <c r="B30" s="20" t="s">
        <v>101</v>
      </c>
      <c r="C30" s="20" t="s">
        <v>102</v>
      </c>
      <c r="D30" s="20" t="s">
        <v>34</v>
      </c>
      <c r="E30" s="20" t="s">
        <v>35</v>
      </c>
      <c r="F30" s="20" t="s">
        <v>36</v>
      </c>
      <c r="G30" s="20" t="s">
        <v>37</v>
      </c>
      <c r="H30" s="19" t="s">
        <v>103</v>
      </c>
      <c r="I30" s="9" t="s">
        <v>54</v>
      </c>
      <c r="J30" s="21">
        <v>78</v>
      </c>
      <c r="K30" s="21">
        <v>96</v>
      </c>
      <c r="L30" s="21">
        <v>92</v>
      </c>
      <c r="M30" s="21">
        <v>92</v>
      </c>
      <c r="N30" s="21">
        <v>92</v>
      </c>
      <c r="O30" s="21">
        <v>87</v>
      </c>
      <c r="P30" s="21">
        <v>84</v>
      </c>
      <c r="Q30" s="21">
        <v>76</v>
      </c>
      <c r="R30" s="21">
        <v>86</v>
      </c>
      <c r="S30" s="22">
        <f>(J30*0.8+K30+L30+M30+N30+O30*0.8+P30+Q30+R30)/(7+2*0.8)</f>
        <v>87.209302325581405</v>
      </c>
      <c r="T30" s="19">
        <v>95</v>
      </c>
      <c r="U30" s="22">
        <f>S30*0.8+T30*0.2</f>
        <v>88.767441860465127</v>
      </c>
      <c r="V30" s="21">
        <v>98</v>
      </c>
      <c r="W30" s="21">
        <v>94</v>
      </c>
      <c r="X30" s="21">
        <v>93</v>
      </c>
      <c r="Y30" s="21">
        <v>93</v>
      </c>
      <c r="Z30" s="21">
        <v>93</v>
      </c>
      <c r="AA30" s="21">
        <v>87</v>
      </c>
      <c r="AB30" s="21">
        <v>83</v>
      </c>
      <c r="AC30" s="21">
        <v>83</v>
      </c>
      <c r="AD30" s="22">
        <f>(V30+W30+X30+Y30+Z30+AA30*0.8+AB30+AC30)/(7+1*0.8)</f>
        <v>90.589743589743591</v>
      </c>
      <c r="AE30" s="19">
        <v>97</v>
      </c>
      <c r="AF30" s="22">
        <f>AD30*0.8+AE30*0.2</f>
        <v>91.871794871794876</v>
      </c>
      <c r="AG30" s="22">
        <f>(U30+AF30)/2</f>
        <v>90.319618366130001</v>
      </c>
      <c r="AH30" s="13">
        <v>7</v>
      </c>
      <c r="AI30" s="14" t="s">
        <v>55</v>
      </c>
      <c r="AJ30" s="9"/>
    </row>
    <row r="31" spans="1:36" hidden="1">
      <c r="A31" s="15">
        <v>211</v>
      </c>
      <c r="B31" s="10" t="s">
        <v>104</v>
      </c>
      <c r="C31" s="10" t="s">
        <v>105</v>
      </c>
      <c r="D31" s="10" t="s">
        <v>34</v>
      </c>
      <c r="E31" s="10" t="s">
        <v>35</v>
      </c>
      <c r="F31" s="10" t="s">
        <v>36</v>
      </c>
      <c r="G31" s="10" t="s">
        <v>37</v>
      </c>
      <c r="H31" s="15" t="s">
        <v>106</v>
      </c>
      <c r="I31" s="9" t="s">
        <v>44</v>
      </c>
      <c r="J31" s="11">
        <v>67</v>
      </c>
      <c r="K31" s="11">
        <v>90</v>
      </c>
      <c r="L31" s="5"/>
      <c r="M31" s="5"/>
      <c r="N31" s="5"/>
      <c r="O31" s="11">
        <v>82</v>
      </c>
      <c r="P31" s="11">
        <v>75</v>
      </c>
      <c r="Q31" s="11">
        <v>81</v>
      </c>
      <c r="R31" s="11">
        <v>90</v>
      </c>
      <c r="S31" s="8"/>
      <c r="T31" s="16">
        <v>93</v>
      </c>
      <c r="U31" s="8"/>
      <c r="V31" s="11">
        <v>100</v>
      </c>
      <c r="W31" s="11">
        <v>86</v>
      </c>
      <c r="X31" s="5"/>
      <c r="Y31" s="5"/>
      <c r="Z31" s="5"/>
      <c r="AA31" s="11">
        <v>82</v>
      </c>
      <c r="AB31" s="11">
        <v>88</v>
      </c>
      <c r="AC31" s="11">
        <v>90</v>
      </c>
      <c r="AD31" s="8"/>
      <c r="AE31" s="8">
        <v>89</v>
      </c>
      <c r="AF31" s="8"/>
      <c r="AG31" s="8"/>
      <c r="AH31" s="8"/>
      <c r="AI31" s="8"/>
      <c r="AJ31" s="8"/>
    </row>
    <row r="32" spans="1:36" ht="14.25">
      <c r="A32" s="19">
        <v>219</v>
      </c>
      <c r="B32" s="20" t="s">
        <v>107</v>
      </c>
      <c r="C32" s="20" t="s">
        <v>108</v>
      </c>
      <c r="D32" s="20" t="s">
        <v>34</v>
      </c>
      <c r="E32" s="20" t="s">
        <v>35</v>
      </c>
      <c r="F32" s="20" t="s">
        <v>36</v>
      </c>
      <c r="G32" s="20" t="s">
        <v>37</v>
      </c>
      <c r="H32" s="19" t="s">
        <v>103</v>
      </c>
      <c r="I32" s="9" t="s">
        <v>54</v>
      </c>
      <c r="J32" s="21">
        <v>67</v>
      </c>
      <c r="K32" s="21">
        <v>97</v>
      </c>
      <c r="L32" s="21">
        <v>90</v>
      </c>
      <c r="M32" s="21">
        <v>90</v>
      </c>
      <c r="N32" s="21">
        <v>90</v>
      </c>
      <c r="O32" s="21">
        <v>86</v>
      </c>
      <c r="P32" s="21">
        <v>85</v>
      </c>
      <c r="Q32" s="21">
        <v>85</v>
      </c>
      <c r="R32" s="21">
        <v>91</v>
      </c>
      <c r="S32" s="22">
        <f>(J32*0.8+K32+L32+M32+N32+O32*0.8+P32+Q32+R32)/(7+2*0.8)</f>
        <v>87.255813953488385</v>
      </c>
      <c r="T32" s="19">
        <v>94</v>
      </c>
      <c r="U32" s="22">
        <f>S32*0.8+T32*0.2</f>
        <v>88.604651162790702</v>
      </c>
      <c r="V32" s="21">
        <v>100</v>
      </c>
      <c r="W32" s="21">
        <v>79</v>
      </c>
      <c r="X32" s="21">
        <v>93</v>
      </c>
      <c r="Y32" s="21">
        <v>93</v>
      </c>
      <c r="Z32" s="21">
        <v>93</v>
      </c>
      <c r="AA32" s="21">
        <v>86</v>
      </c>
      <c r="AB32" s="21">
        <v>93</v>
      </c>
      <c r="AC32" s="21">
        <v>93</v>
      </c>
      <c r="AD32" s="22">
        <f>(V32+W32+X32+Y32+Z32+AA32*0.8+AB32+AC32)/(7+1*0.8)</f>
        <v>91.384615384615387</v>
      </c>
      <c r="AE32" s="19">
        <v>91</v>
      </c>
      <c r="AF32" s="22">
        <f>AD32*0.8+AE32*0.2</f>
        <v>91.307692307692321</v>
      </c>
      <c r="AG32" s="22">
        <f>(U32+AF32)/2</f>
        <v>89.956171735241512</v>
      </c>
      <c r="AH32" s="13">
        <v>8</v>
      </c>
      <c r="AI32" s="14" t="s">
        <v>55</v>
      </c>
      <c r="AJ32" s="9"/>
    </row>
    <row r="33" spans="1:36" ht="14.25">
      <c r="A33" s="19">
        <v>253</v>
      </c>
      <c r="B33" s="20" t="s">
        <v>109</v>
      </c>
      <c r="C33" s="20" t="s">
        <v>110</v>
      </c>
      <c r="D33" s="20" t="s">
        <v>34</v>
      </c>
      <c r="E33" s="20" t="s">
        <v>35</v>
      </c>
      <c r="F33" s="20" t="s">
        <v>36</v>
      </c>
      <c r="G33" s="20" t="s">
        <v>37</v>
      </c>
      <c r="H33" s="19" t="s">
        <v>103</v>
      </c>
      <c r="I33" s="9" t="s">
        <v>54</v>
      </c>
      <c r="J33" s="21">
        <v>78</v>
      </c>
      <c r="K33" s="21">
        <v>93</v>
      </c>
      <c r="L33" s="21">
        <v>85</v>
      </c>
      <c r="M33" s="21">
        <v>85</v>
      </c>
      <c r="N33" s="21">
        <v>85</v>
      </c>
      <c r="O33" s="21">
        <v>87</v>
      </c>
      <c r="P33" s="21">
        <v>96</v>
      </c>
      <c r="Q33" s="21">
        <v>86</v>
      </c>
      <c r="R33" s="21">
        <v>93</v>
      </c>
      <c r="S33" s="22">
        <f>(J33*0.8+K33+L33+M33+N33+O33*0.8+P33+Q33+R33)/(7+2*0.8)</f>
        <v>87.79069767441861</v>
      </c>
      <c r="T33" s="19">
        <v>96</v>
      </c>
      <c r="U33" s="22">
        <f>S33*0.8+T33*0.2</f>
        <v>89.432558139534891</v>
      </c>
      <c r="V33" s="21">
        <v>98</v>
      </c>
      <c r="W33" s="21">
        <v>82</v>
      </c>
      <c r="X33" s="21">
        <v>83</v>
      </c>
      <c r="Y33" s="21">
        <v>83</v>
      </c>
      <c r="Z33" s="21">
        <v>83</v>
      </c>
      <c r="AA33" s="21">
        <v>87</v>
      </c>
      <c r="AB33" s="21">
        <v>94</v>
      </c>
      <c r="AC33" s="21">
        <v>93</v>
      </c>
      <c r="AD33" s="22">
        <f>(V33+W33+X33+Y33+Z33+AA33*0.8+AB33+AC33)/(7+1*0.8)</f>
        <v>87.897435897435898</v>
      </c>
      <c r="AE33" s="19">
        <v>98</v>
      </c>
      <c r="AF33" s="22">
        <f>AD33*0.8+AE33*0.2</f>
        <v>89.917948717948718</v>
      </c>
      <c r="AG33" s="22">
        <f>(U33+AF33)/2</f>
        <v>89.675253428741797</v>
      </c>
      <c r="AH33" s="13">
        <v>9</v>
      </c>
      <c r="AI33" s="14" t="s">
        <v>55</v>
      </c>
      <c r="AJ33" s="9"/>
    </row>
    <row r="34" spans="1:36" hidden="1">
      <c r="A34" s="15">
        <v>264</v>
      </c>
      <c r="B34" s="10" t="s">
        <v>111</v>
      </c>
      <c r="C34" s="10" t="s">
        <v>112</v>
      </c>
      <c r="D34" s="10" t="s">
        <v>34</v>
      </c>
      <c r="E34" s="10" t="s">
        <v>35</v>
      </c>
      <c r="F34" s="10" t="s">
        <v>36</v>
      </c>
      <c r="G34" s="10" t="s">
        <v>37</v>
      </c>
      <c r="H34" s="15" t="s">
        <v>106</v>
      </c>
      <c r="I34" s="9" t="s">
        <v>39</v>
      </c>
      <c r="J34" s="11">
        <v>86</v>
      </c>
      <c r="K34" s="11">
        <v>90</v>
      </c>
      <c r="L34" s="5"/>
      <c r="M34" s="5"/>
      <c r="N34" s="5"/>
      <c r="O34" s="11">
        <v>80</v>
      </c>
      <c r="P34" s="11">
        <v>76</v>
      </c>
      <c r="Q34" s="11">
        <v>66</v>
      </c>
      <c r="R34" s="11">
        <v>89</v>
      </c>
      <c r="S34" s="8"/>
      <c r="T34" s="16">
        <v>90</v>
      </c>
      <c r="U34" s="8"/>
      <c r="V34" s="11">
        <v>98</v>
      </c>
      <c r="W34" s="11">
        <v>88</v>
      </c>
      <c r="X34" s="5"/>
      <c r="Y34" s="5"/>
      <c r="Z34" s="5"/>
      <c r="AA34" s="11">
        <v>80</v>
      </c>
      <c r="AB34" s="11">
        <v>81</v>
      </c>
      <c r="AC34" s="11">
        <v>89</v>
      </c>
      <c r="AD34" s="8"/>
      <c r="AE34" s="8">
        <v>89</v>
      </c>
      <c r="AF34" s="8"/>
      <c r="AG34" s="8"/>
      <c r="AH34" s="8"/>
      <c r="AI34" s="8"/>
      <c r="AJ34" s="8"/>
    </row>
    <row r="35" spans="1:36" hidden="1">
      <c r="A35" s="15">
        <v>259</v>
      </c>
      <c r="B35" s="10" t="s">
        <v>113</v>
      </c>
      <c r="C35" s="10" t="s">
        <v>114</v>
      </c>
      <c r="D35" s="10" t="s">
        <v>34</v>
      </c>
      <c r="E35" s="10" t="s">
        <v>35</v>
      </c>
      <c r="F35" s="10" t="s">
        <v>36</v>
      </c>
      <c r="G35" s="10" t="s">
        <v>37</v>
      </c>
      <c r="H35" s="15" t="s">
        <v>106</v>
      </c>
      <c r="I35" s="30" t="s">
        <v>47</v>
      </c>
      <c r="J35" s="11">
        <v>77</v>
      </c>
      <c r="K35" s="11">
        <v>92</v>
      </c>
      <c r="L35" s="5"/>
      <c r="M35" s="5"/>
      <c r="N35" s="5"/>
      <c r="O35" s="11">
        <v>87</v>
      </c>
      <c r="P35" s="11">
        <v>87</v>
      </c>
      <c r="Q35" s="11">
        <v>83</v>
      </c>
      <c r="R35" s="11">
        <v>91</v>
      </c>
      <c r="S35" s="8"/>
      <c r="T35" s="16">
        <v>94</v>
      </c>
      <c r="U35" s="8"/>
      <c r="V35" s="11">
        <v>96</v>
      </c>
      <c r="W35" s="11">
        <v>90</v>
      </c>
      <c r="X35" s="5"/>
      <c r="Y35" s="5"/>
      <c r="Z35" s="5"/>
      <c r="AA35" s="11">
        <v>87</v>
      </c>
      <c r="AB35" s="11">
        <v>91</v>
      </c>
      <c r="AC35" s="11">
        <v>100</v>
      </c>
      <c r="AD35" s="8"/>
      <c r="AE35" s="8">
        <v>90</v>
      </c>
      <c r="AF35" s="8"/>
      <c r="AG35" s="8"/>
      <c r="AH35" s="8"/>
      <c r="AI35" s="8"/>
      <c r="AJ35" s="8"/>
    </row>
    <row r="36" spans="1:36" hidden="1">
      <c r="A36" s="15">
        <v>260</v>
      </c>
      <c r="B36" s="10" t="s">
        <v>115</v>
      </c>
      <c r="C36" s="10" t="s">
        <v>116</v>
      </c>
      <c r="D36" s="10" t="s">
        <v>34</v>
      </c>
      <c r="E36" s="10" t="s">
        <v>35</v>
      </c>
      <c r="F36" s="10" t="s">
        <v>36</v>
      </c>
      <c r="G36" s="10" t="s">
        <v>37</v>
      </c>
      <c r="H36" s="15" t="s">
        <v>106</v>
      </c>
      <c r="I36" s="30" t="s">
        <v>47</v>
      </c>
      <c r="J36" s="11">
        <v>84</v>
      </c>
      <c r="K36" s="11">
        <v>91</v>
      </c>
      <c r="L36" s="5"/>
      <c r="M36" s="5"/>
      <c r="N36" s="5"/>
      <c r="O36" s="11">
        <v>100</v>
      </c>
      <c r="P36" s="11">
        <v>74</v>
      </c>
      <c r="Q36" s="11">
        <v>81</v>
      </c>
      <c r="R36" s="11">
        <v>91</v>
      </c>
      <c r="S36" s="8"/>
      <c r="T36" s="16">
        <v>94</v>
      </c>
      <c r="U36" s="8"/>
      <c r="V36" s="11">
        <v>98</v>
      </c>
      <c r="W36" s="11">
        <v>89</v>
      </c>
      <c r="X36" s="5"/>
      <c r="Y36" s="5"/>
      <c r="Z36" s="5"/>
      <c r="AA36" s="11">
        <v>100</v>
      </c>
      <c r="AB36" s="11">
        <v>88</v>
      </c>
      <c r="AC36" s="11">
        <v>98</v>
      </c>
      <c r="AD36" s="8"/>
      <c r="AE36" s="8">
        <v>90</v>
      </c>
      <c r="AF36" s="8"/>
      <c r="AG36" s="8"/>
      <c r="AH36" s="8"/>
      <c r="AI36" s="8"/>
      <c r="AJ36" s="8"/>
    </row>
    <row r="37" spans="1:36" hidden="1">
      <c r="A37" s="15">
        <v>206</v>
      </c>
      <c r="B37" s="10" t="s">
        <v>117</v>
      </c>
      <c r="C37" s="10" t="s">
        <v>118</v>
      </c>
      <c r="D37" s="10" t="s">
        <v>34</v>
      </c>
      <c r="E37" s="10" t="s">
        <v>35</v>
      </c>
      <c r="F37" s="10" t="s">
        <v>36</v>
      </c>
      <c r="G37" s="10" t="s">
        <v>37</v>
      </c>
      <c r="H37" s="15" t="s">
        <v>106</v>
      </c>
      <c r="I37" s="9" t="s">
        <v>44</v>
      </c>
      <c r="J37" s="11">
        <v>76</v>
      </c>
      <c r="K37" s="11">
        <v>69</v>
      </c>
      <c r="L37" s="5"/>
      <c r="M37" s="5"/>
      <c r="N37" s="5"/>
      <c r="O37" s="11">
        <v>82</v>
      </c>
      <c r="P37" s="11">
        <v>44</v>
      </c>
      <c r="Q37" s="11">
        <v>63</v>
      </c>
      <c r="R37" s="11">
        <v>68</v>
      </c>
      <c r="S37" s="8"/>
      <c r="T37" s="16">
        <v>81</v>
      </c>
      <c r="U37" s="8"/>
      <c r="V37" s="11">
        <v>80</v>
      </c>
      <c r="W37" s="11">
        <v>65</v>
      </c>
      <c r="X37" s="5"/>
      <c r="Y37" s="5"/>
      <c r="Z37" s="5"/>
      <c r="AA37" s="11">
        <v>82</v>
      </c>
      <c r="AB37" s="11">
        <v>77</v>
      </c>
      <c r="AC37" s="11">
        <v>87</v>
      </c>
      <c r="AD37" s="8"/>
      <c r="AE37" s="8">
        <v>80</v>
      </c>
      <c r="AF37" s="8"/>
      <c r="AG37" s="8"/>
      <c r="AH37" s="8"/>
      <c r="AI37" s="8"/>
      <c r="AJ37" s="8"/>
    </row>
    <row r="38" spans="1:36" ht="14.25">
      <c r="A38" s="19">
        <v>216</v>
      </c>
      <c r="B38" s="20" t="s">
        <v>119</v>
      </c>
      <c r="C38" s="20" t="s">
        <v>120</v>
      </c>
      <c r="D38" s="20" t="s">
        <v>34</v>
      </c>
      <c r="E38" s="20" t="s">
        <v>35</v>
      </c>
      <c r="F38" s="20" t="s">
        <v>36</v>
      </c>
      <c r="G38" s="20" t="s">
        <v>37</v>
      </c>
      <c r="H38" s="19" t="s">
        <v>103</v>
      </c>
      <c r="I38" s="9" t="s">
        <v>54</v>
      </c>
      <c r="J38" s="21">
        <v>77</v>
      </c>
      <c r="K38" s="21">
        <v>95</v>
      </c>
      <c r="L38" s="21">
        <v>85</v>
      </c>
      <c r="M38" s="21">
        <v>85</v>
      </c>
      <c r="N38" s="21">
        <v>85</v>
      </c>
      <c r="O38" s="21">
        <v>92</v>
      </c>
      <c r="P38" s="21">
        <v>93</v>
      </c>
      <c r="Q38" s="21">
        <v>92</v>
      </c>
      <c r="R38" s="21">
        <v>86</v>
      </c>
      <c r="S38" s="22">
        <f>(J38*0.8+K38+L38+M38+N38+O38*0.8+P38+Q38+R38)/(7+2*0.8)</f>
        <v>87.930232558139551</v>
      </c>
      <c r="T38" s="19">
        <v>99</v>
      </c>
      <c r="U38" s="22">
        <f>S38*0.8+T38*0.2</f>
        <v>90.144186046511635</v>
      </c>
      <c r="V38" s="21">
        <v>96</v>
      </c>
      <c r="W38" s="21">
        <v>98</v>
      </c>
      <c r="X38" s="21">
        <v>70</v>
      </c>
      <c r="Y38" s="21">
        <v>70</v>
      </c>
      <c r="Z38" s="21">
        <v>70</v>
      </c>
      <c r="AA38" s="21">
        <v>92</v>
      </c>
      <c r="AB38" s="21">
        <v>90</v>
      </c>
      <c r="AC38" s="21">
        <v>95</v>
      </c>
      <c r="AD38" s="22">
        <f>(V38+W38+X38+Y38+Z38+AA38*0.8+AB38+AC38)/(7+1*0.8)</f>
        <v>84.948717948717956</v>
      </c>
      <c r="AE38" s="19">
        <v>100</v>
      </c>
      <c r="AF38" s="22">
        <f>AD38*0.8+AE38*0.2</f>
        <v>87.958974358974373</v>
      </c>
      <c r="AG38" s="22">
        <f>(U38+AF38)/2</f>
        <v>89.051580202742997</v>
      </c>
      <c r="AH38" s="13">
        <v>10</v>
      </c>
      <c r="AI38" s="14" t="s">
        <v>55</v>
      </c>
      <c r="AJ38" s="9"/>
    </row>
    <row r="39" spans="1:36" ht="14.25">
      <c r="A39" s="9">
        <v>241</v>
      </c>
      <c r="B39" s="10" t="s">
        <v>121</v>
      </c>
      <c r="C39" s="10" t="s">
        <v>122</v>
      </c>
      <c r="D39" s="10" t="s">
        <v>34</v>
      </c>
      <c r="E39" s="10" t="s">
        <v>35</v>
      </c>
      <c r="F39" s="10" t="s">
        <v>36</v>
      </c>
      <c r="G39" s="10" t="s">
        <v>37</v>
      </c>
      <c r="H39" s="31" t="s">
        <v>60</v>
      </c>
      <c r="I39" s="9" t="s">
        <v>54</v>
      </c>
      <c r="J39" s="21">
        <v>80</v>
      </c>
      <c r="K39" s="21">
        <v>93</v>
      </c>
      <c r="L39" s="21">
        <v>90</v>
      </c>
      <c r="M39" s="21">
        <v>90</v>
      </c>
      <c r="N39" s="21">
        <v>90</v>
      </c>
      <c r="O39" s="21">
        <v>96</v>
      </c>
      <c r="P39" s="21">
        <v>83</v>
      </c>
      <c r="Q39" s="21">
        <v>82</v>
      </c>
      <c r="R39" s="21">
        <v>89</v>
      </c>
      <c r="S39" s="22">
        <f>(J39*0.8+K39+L39+M39+N39+O39*0.8+P39+Q39+R39)/(7+2*0.8)</f>
        <v>88.116279069767444</v>
      </c>
      <c r="T39" s="9">
        <v>98</v>
      </c>
      <c r="U39" s="22">
        <f>S39*0.8+T39*0.2</f>
        <v>90.093023255813961</v>
      </c>
      <c r="V39" s="21">
        <v>100</v>
      </c>
      <c r="W39" s="21">
        <v>98</v>
      </c>
      <c r="X39" s="21">
        <v>70</v>
      </c>
      <c r="Y39" s="21">
        <v>70</v>
      </c>
      <c r="Z39" s="21">
        <v>70</v>
      </c>
      <c r="AA39" s="21">
        <v>100</v>
      </c>
      <c r="AB39" s="21">
        <v>84</v>
      </c>
      <c r="AC39" s="21">
        <v>90</v>
      </c>
      <c r="AD39" s="22">
        <f>(V39+W39+X39+Y39+Z39+AA39*0.8+AB39+AC39)/(7+1*0.8)</f>
        <v>84.871794871794876</v>
      </c>
      <c r="AE39" s="9">
        <v>98</v>
      </c>
      <c r="AF39" s="22">
        <f>AD39*0.8+AE39*0.2</f>
        <v>87.497435897435906</v>
      </c>
      <c r="AG39" s="22">
        <f>(U39+AF39)/2</f>
        <v>88.795229576624934</v>
      </c>
      <c r="AH39" s="13">
        <v>11</v>
      </c>
      <c r="AI39" s="14" t="s">
        <v>55</v>
      </c>
      <c r="AJ39" s="9"/>
    </row>
    <row r="40" spans="1:36" hidden="1">
      <c r="A40" s="15">
        <v>269</v>
      </c>
      <c r="B40" s="10" t="s">
        <v>123</v>
      </c>
      <c r="C40" s="10" t="s">
        <v>124</v>
      </c>
      <c r="D40" s="10" t="s">
        <v>34</v>
      </c>
      <c r="E40" s="10" t="s">
        <v>35</v>
      </c>
      <c r="F40" s="10" t="s">
        <v>36</v>
      </c>
      <c r="G40" s="10" t="s">
        <v>37</v>
      </c>
      <c r="H40" s="15" t="s">
        <v>106</v>
      </c>
      <c r="I40" s="9" t="s">
        <v>39</v>
      </c>
      <c r="J40" s="11">
        <v>86</v>
      </c>
      <c r="K40" s="11">
        <v>94</v>
      </c>
      <c r="L40" s="5"/>
      <c r="M40" s="5"/>
      <c r="N40" s="5"/>
      <c r="O40" s="11">
        <v>96</v>
      </c>
      <c r="P40" s="11">
        <v>94</v>
      </c>
      <c r="Q40" s="11">
        <v>92</v>
      </c>
      <c r="R40" s="5"/>
      <c r="S40" s="8"/>
      <c r="T40" s="16">
        <v>96</v>
      </c>
      <c r="U40" s="8"/>
      <c r="V40" s="11">
        <v>95</v>
      </c>
      <c r="W40" s="11">
        <v>94</v>
      </c>
      <c r="X40" s="5"/>
      <c r="Y40" s="5"/>
      <c r="Z40" s="5"/>
      <c r="AA40" s="11">
        <v>96</v>
      </c>
      <c r="AB40" s="11">
        <v>90</v>
      </c>
      <c r="AC40" s="11">
        <v>98</v>
      </c>
      <c r="AD40" s="8"/>
      <c r="AE40" s="8">
        <v>97</v>
      </c>
      <c r="AF40" s="8"/>
      <c r="AG40" s="8"/>
      <c r="AH40" s="8"/>
      <c r="AI40" s="8"/>
      <c r="AJ40" s="8" t="s">
        <v>125</v>
      </c>
    </row>
    <row r="41" spans="1:36" hidden="1">
      <c r="A41" s="15">
        <v>165</v>
      </c>
      <c r="B41" s="10" t="s">
        <v>126</v>
      </c>
      <c r="C41" s="10" t="s">
        <v>127</v>
      </c>
      <c r="D41" s="10" t="s">
        <v>34</v>
      </c>
      <c r="E41" s="10" t="s">
        <v>35</v>
      </c>
      <c r="F41" s="10" t="s">
        <v>36</v>
      </c>
      <c r="G41" s="10" t="s">
        <v>37</v>
      </c>
      <c r="H41" s="15" t="s">
        <v>106</v>
      </c>
      <c r="I41" s="30" t="s">
        <v>47</v>
      </c>
      <c r="J41" s="11">
        <v>80</v>
      </c>
      <c r="K41" s="11">
        <v>84</v>
      </c>
      <c r="L41" s="5"/>
      <c r="M41" s="5"/>
      <c r="N41" s="5"/>
      <c r="O41" s="11">
        <v>82</v>
      </c>
      <c r="P41" s="11">
        <v>67</v>
      </c>
      <c r="Q41" s="11">
        <v>72</v>
      </c>
      <c r="R41" s="11">
        <v>81</v>
      </c>
      <c r="S41" s="8"/>
      <c r="T41" s="16">
        <v>90</v>
      </c>
      <c r="U41" s="8"/>
      <c r="V41" s="11">
        <v>92</v>
      </c>
      <c r="W41" s="11">
        <v>76</v>
      </c>
      <c r="X41" s="5"/>
      <c r="Y41" s="5"/>
      <c r="Z41" s="5"/>
      <c r="AA41" s="11">
        <v>82</v>
      </c>
      <c r="AB41" s="11">
        <v>86</v>
      </c>
      <c r="AC41" s="11">
        <v>90</v>
      </c>
      <c r="AD41" s="8"/>
      <c r="AE41" s="8">
        <v>92</v>
      </c>
      <c r="AF41" s="8"/>
      <c r="AG41" s="8"/>
      <c r="AH41" s="8"/>
      <c r="AI41" s="8"/>
      <c r="AJ41" s="8"/>
    </row>
    <row r="42" spans="1:36" hidden="1">
      <c r="A42" s="15">
        <v>201</v>
      </c>
      <c r="B42" s="10" t="s">
        <v>128</v>
      </c>
      <c r="C42" s="10" t="s">
        <v>129</v>
      </c>
      <c r="D42" s="10" t="s">
        <v>34</v>
      </c>
      <c r="E42" s="10" t="s">
        <v>35</v>
      </c>
      <c r="F42" s="10" t="s">
        <v>36</v>
      </c>
      <c r="G42" s="10" t="s">
        <v>37</v>
      </c>
      <c r="H42" s="15" t="s">
        <v>106</v>
      </c>
      <c r="I42" s="30" t="s">
        <v>47</v>
      </c>
      <c r="J42" s="11">
        <v>89</v>
      </c>
      <c r="K42" s="11">
        <v>89</v>
      </c>
      <c r="L42" s="5"/>
      <c r="M42" s="5"/>
      <c r="N42" s="5"/>
      <c r="O42" s="11">
        <v>95</v>
      </c>
      <c r="P42" s="11">
        <v>72</v>
      </c>
      <c r="Q42" s="11">
        <v>65</v>
      </c>
      <c r="R42" s="11">
        <v>84</v>
      </c>
      <c r="S42" s="8"/>
      <c r="T42" s="16">
        <v>94</v>
      </c>
      <c r="U42" s="8"/>
      <c r="V42" s="11">
        <v>100</v>
      </c>
      <c r="W42" s="11">
        <v>91</v>
      </c>
      <c r="X42" s="5"/>
      <c r="Y42" s="5"/>
      <c r="Z42" s="5"/>
      <c r="AA42" s="11">
        <v>95</v>
      </c>
      <c r="AB42" s="11">
        <v>78</v>
      </c>
      <c r="AC42" s="11">
        <v>89</v>
      </c>
      <c r="AD42" s="8"/>
      <c r="AE42" s="8">
        <v>90</v>
      </c>
      <c r="AF42" s="8"/>
      <c r="AG42" s="8"/>
      <c r="AH42" s="8"/>
      <c r="AI42" s="8"/>
      <c r="AJ42" s="8"/>
    </row>
    <row r="43" spans="1:36" hidden="1">
      <c r="A43" s="15">
        <v>214</v>
      </c>
      <c r="B43" s="10" t="s">
        <v>130</v>
      </c>
      <c r="C43" s="10" t="s">
        <v>131</v>
      </c>
      <c r="D43" s="10" t="s">
        <v>34</v>
      </c>
      <c r="E43" s="10" t="s">
        <v>35</v>
      </c>
      <c r="F43" s="10" t="s">
        <v>36</v>
      </c>
      <c r="G43" s="10" t="s">
        <v>37</v>
      </c>
      <c r="H43" s="15" t="s">
        <v>106</v>
      </c>
      <c r="I43" s="9" t="s">
        <v>39</v>
      </c>
      <c r="J43" s="11">
        <v>71</v>
      </c>
      <c r="K43" s="11">
        <v>83</v>
      </c>
      <c r="L43" s="5"/>
      <c r="M43" s="5"/>
      <c r="N43" s="5"/>
      <c r="O43" s="11">
        <v>82</v>
      </c>
      <c r="P43" s="11">
        <v>74</v>
      </c>
      <c r="Q43" s="11">
        <v>70</v>
      </c>
      <c r="R43" s="11">
        <v>90</v>
      </c>
      <c r="S43" s="8"/>
      <c r="T43" s="16">
        <v>90</v>
      </c>
      <c r="U43" s="8"/>
      <c r="V43" s="11">
        <v>94</v>
      </c>
      <c r="W43" s="11">
        <v>84</v>
      </c>
      <c r="X43" s="5"/>
      <c r="Y43" s="5"/>
      <c r="Z43" s="5"/>
      <c r="AA43" s="11">
        <v>82</v>
      </c>
      <c r="AB43" s="11">
        <v>82</v>
      </c>
      <c r="AC43" s="11">
        <v>87</v>
      </c>
      <c r="AD43" s="8"/>
      <c r="AE43" s="8">
        <v>88</v>
      </c>
      <c r="AF43" s="8"/>
      <c r="AG43" s="8"/>
      <c r="AH43" s="8"/>
      <c r="AI43" s="8"/>
      <c r="AJ43" s="8"/>
    </row>
    <row r="44" spans="1:36" hidden="1">
      <c r="A44" s="15">
        <v>181</v>
      </c>
      <c r="B44" s="10" t="s">
        <v>132</v>
      </c>
      <c r="C44" s="10" t="s">
        <v>133</v>
      </c>
      <c r="D44" s="10" t="s">
        <v>52</v>
      </c>
      <c r="E44" s="10" t="s">
        <v>35</v>
      </c>
      <c r="F44" s="10" t="s">
        <v>36</v>
      </c>
      <c r="G44" s="10" t="s">
        <v>37</v>
      </c>
      <c r="H44" s="15" t="s">
        <v>106</v>
      </c>
      <c r="I44" s="9" t="s">
        <v>44</v>
      </c>
      <c r="J44" s="11">
        <v>90</v>
      </c>
      <c r="K44" s="11">
        <v>95</v>
      </c>
      <c r="L44" s="5"/>
      <c r="M44" s="5"/>
      <c r="N44" s="5"/>
      <c r="O44" s="11">
        <v>92</v>
      </c>
      <c r="P44" s="11">
        <v>93</v>
      </c>
      <c r="Q44" s="11">
        <v>80</v>
      </c>
      <c r="R44" s="11">
        <v>96</v>
      </c>
      <c r="S44" s="8"/>
      <c r="T44" s="16">
        <v>94</v>
      </c>
      <c r="U44" s="8"/>
      <c r="V44" s="11">
        <v>100</v>
      </c>
      <c r="W44" s="11">
        <v>88</v>
      </c>
      <c r="X44" s="5"/>
      <c r="Y44" s="5"/>
      <c r="Z44" s="5"/>
      <c r="AA44" s="11">
        <v>92</v>
      </c>
      <c r="AB44" s="11">
        <v>84</v>
      </c>
      <c r="AC44" s="11">
        <v>100</v>
      </c>
      <c r="AD44" s="8"/>
      <c r="AE44" s="8">
        <v>95</v>
      </c>
      <c r="AF44" s="8"/>
      <c r="AG44" s="8"/>
      <c r="AH44" s="8"/>
      <c r="AI44" s="8"/>
      <c r="AJ44" s="8"/>
    </row>
    <row r="45" spans="1:36" hidden="1">
      <c r="A45" s="15">
        <v>273</v>
      </c>
      <c r="B45" s="10" t="s">
        <v>134</v>
      </c>
      <c r="C45" s="10" t="s">
        <v>135</v>
      </c>
      <c r="D45" s="10" t="s">
        <v>34</v>
      </c>
      <c r="E45" s="10" t="s">
        <v>35</v>
      </c>
      <c r="F45" s="10" t="s">
        <v>36</v>
      </c>
      <c r="G45" s="10" t="s">
        <v>37</v>
      </c>
      <c r="H45" s="15" t="s">
        <v>106</v>
      </c>
      <c r="I45" s="30" t="s">
        <v>47</v>
      </c>
      <c r="J45" s="11">
        <v>78</v>
      </c>
      <c r="K45" s="11">
        <v>95</v>
      </c>
      <c r="L45" s="5"/>
      <c r="M45" s="5"/>
      <c r="N45" s="5"/>
      <c r="O45" s="11">
        <v>80</v>
      </c>
      <c r="P45" s="11">
        <v>96</v>
      </c>
      <c r="Q45" s="11">
        <v>84</v>
      </c>
      <c r="R45" s="11">
        <v>93</v>
      </c>
      <c r="S45" s="8"/>
      <c r="T45" s="16">
        <v>92</v>
      </c>
      <c r="U45" s="8"/>
      <c r="V45" s="11">
        <v>100</v>
      </c>
      <c r="W45" s="11">
        <v>90</v>
      </c>
      <c r="X45" s="5"/>
      <c r="Y45" s="5"/>
      <c r="Z45" s="5"/>
      <c r="AA45" s="11">
        <v>80</v>
      </c>
      <c r="AB45" s="11">
        <v>87</v>
      </c>
      <c r="AC45" s="11">
        <v>94</v>
      </c>
      <c r="AD45" s="8"/>
      <c r="AE45" s="8">
        <v>90</v>
      </c>
      <c r="AF45" s="8"/>
      <c r="AG45" s="8"/>
      <c r="AH45" s="8"/>
      <c r="AI45" s="8"/>
      <c r="AJ45" s="8"/>
    </row>
    <row r="46" spans="1:36" hidden="1">
      <c r="A46" s="15">
        <v>173</v>
      </c>
      <c r="B46" s="10" t="s">
        <v>136</v>
      </c>
      <c r="C46" s="10" t="s">
        <v>137</v>
      </c>
      <c r="D46" s="10" t="s">
        <v>34</v>
      </c>
      <c r="E46" s="10" t="s">
        <v>35</v>
      </c>
      <c r="F46" s="10" t="s">
        <v>36</v>
      </c>
      <c r="G46" s="10" t="s">
        <v>37</v>
      </c>
      <c r="H46" s="15" t="s">
        <v>106</v>
      </c>
      <c r="I46" s="9" t="s">
        <v>39</v>
      </c>
      <c r="J46" s="11">
        <v>82</v>
      </c>
      <c r="K46" s="11">
        <v>81</v>
      </c>
      <c r="L46" s="5"/>
      <c r="M46" s="5"/>
      <c r="N46" s="5"/>
      <c r="O46" s="11">
        <v>82</v>
      </c>
      <c r="P46" s="11">
        <v>75</v>
      </c>
      <c r="Q46" s="11">
        <v>67</v>
      </c>
      <c r="R46" s="11">
        <v>97</v>
      </c>
      <c r="S46" s="8"/>
      <c r="T46" s="16">
        <v>93</v>
      </c>
      <c r="U46" s="8"/>
      <c r="V46" s="11">
        <v>100</v>
      </c>
      <c r="W46" s="11">
        <v>79</v>
      </c>
      <c r="X46" s="5"/>
      <c r="Y46" s="5"/>
      <c r="Z46" s="5"/>
      <c r="AA46" s="11">
        <v>82</v>
      </c>
      <c r="AB46" s="11">
        <v>79</v>
      </c>
      <c r="AC46" s="11">
        <v>92</v>
      </c>
      <c r="AD46" s="8"/>
      <c r="AE46" s="8">
        <v>89</v>
      </c>
      <c r="AF46" s="8"/>
      <c r="AG46" s="8"/>
      <c r="AH46" s="8"/>
      <c r="AI46" s="8"/>
      <c r="AJ46" s="8"/>
    </row>
    <row r="47" spans="1:36" hidden="1">
      <c r="A47" s="15">
        <v>205</v>
      </c>
      <c r="B47" s="10" t="s">
        <v>138</v>
      </c>
      <c r="C47" s="10" t="s">
        <v>139</v>
      </c>
      <c r="D47" s="10" t="s">
        <v>34</v>
      </c>
      <c r="E47" s="10" t="s">
        <v>35</v>
      </c>
      <c r="F47" s="10" t="s">
        <v>36</v>
      </c>
      <c r="G47" s="10" t="s">
        <v>37</v>
      </c>
      <c r="H47" s="15" t="s">
        <v>106</v>
      </c>
      <c r="I47" s="9" t="s">
        <v>39</v>
      </c>
      <c r="J47" s="11">
        <v>80</v>
      </c>
      <c r="K47" s="11">
        <v>93</v>
      </c>
      <c r="L47" s="5"/>
      <c r="M47" s="5"/>
      <c r="N47" s="5"/>
      <c r="O47" s="11">
        <v>82</v>
      </c>
      <c r="P47" s="11">
        <v>62</v>
      </c>
      <c r="Q47" s="11">
        <v>64</v>
      </c>
      <c r="R47" s="11">
        <v>84</v>
      </c>
      <c r="S47" s="8"/>
      <c r="T47" s="16">
        <v>90</v>
      </c>
      <c r="U47" s="8"/>
      <c r="V47" s="11">
        <v>88</v>
      </c>
      <c r="W47" s="11">
        <v>92</v>
      </c>
      <c r="X47" s="5"/>
      <c r="Y47" s="5"/>
      <c r="Z47" s="5"/>
      <c r="AA47" s="11">
        <v>82</v>
      </c>
      <c r="AB47" s="11">
        <v>76</v>
      </c>
      <c r="AC47" s="11">
        <v>87</v>
      </c>
      <c r="AD47" s="8"/>
      <c r="AE47" s="8">
        <v>87</v>
      </c>
      <c r="AF47" s="8"/>
      <c r="AG47" s="8"/>
      <c r="AH47" s="8"/>
      <c r="AI47" s="8"/>
      <c r="AJ47" s="8"/>
    </row>
    <row r="48" spans="1:36" hidden="1">
      <c r="A48" s="15">
        <v>178</v>
      </c>
      <c r="B48" s="10" t="s">
        <v>140</v>
      </c>
      <c r="C48" s="10" t="s">
        <v>141</v>
      </c>
      <c r="D48" s="10" t="s">
        <v>34</v>
      </c>
      <c r="E48" s="10" t="s">
        <v>35</v>
      </c>
      <c r="F48" s="10" t="s">
        <v>36</v>
      </c>
      <c r="G48" s="10" t="s">
        <v>37</v>
      </c>
      <c r="H48" s="15" t="s">
        <v>106</v>
      </c>
      <c r="I48" s="9" t="s">
        <v>39</v>
      </c>
      <c r="J48" s="11">
        <v>72</v>
      </c>
      <c r="K48" s="11">
        <v>84</v>
      </c>
      <c r="L48" s="5"/>
      <c r="M48" s="5"/>
      <c r="N48" s="5"/>
      <c r="O48" s="11">
        <v>85</v>
      </c>
      <c r="P48" s="11">
        <v>71</v>
      </c>
      <c r="Q48" s="11">
        <v>63</v>
      </c>
      <c r="R48" s="11">
        <v>80</v>
      </c>
      <c r="S48" s="8"/>
      <c r="T48" s="16">
        <v>90</v>
      </c>
      <c r="U48" s="8"/>
      <c r="V48" s="11">
        <v>96</v>
      </c>
      <c r="W48" s="11">
        <v>81</v>
      </c>
      <c r="X48" s="5"/>
      <c r="Y48" s="5"/>
      <c r="Z48" s="5"/>
      <c r="AA48" s="11">
        <v>85</v>
      </c>
      <c r="AB48" s="11">
        <v>65</v>
      </c>
      <c r="AC48" s="11">
        <v>89</v>
      </c>
      <c r="AD48" s="8"/>
      <c r="AE48" s="8">
        <v>86</v>
      </c>
      <c r="AF48" s="8"/>
      <c r="AG48" s="8"/>
      <c r="AH48" s="8"/>
      <c r="AI48" s="8"/>
      <c r="AJ48" s="8"/>
    </row>
    <row r="49" spans="1:36" hidden="1">
      <c r="A49" s="15">
        <v>212</v>
      </c>
      <c r="B49" s="10" t="s">
        <v>142</v>
      </c>
      <c r="C49" s="10" t="s">
        <v>143</v>
      </c>
      <c r="D49" s="10" t="s">
        <v>52</v>
      </c>
      <c r="E49" s="10" t="s">
        <v>35</v>
      </c>
      <c r="F49" s="10" t="s">
        <v>36</v>
      </c>
      <c r="G49" s="10" t="s">
        <v>37</v>
      </c>
      <c r="H49" s="15" t="s">
        <v>106</v>
      </c>
      <c r="I49" s="9" t="s">
        <v>44</v>
      </c>
      <c r="J49" s="11">
        <v>80</v>
      </c>
      <c r="K49" s="11">
        <v>94</v>
      </c>
      <c r="L49" s="5"/>
      <c r="M49" s="5"/>
      <c r="N49" s="5"/>
      <c r="O49" s="11">
        <v>95</v>
      </c>
      <c r="P49" s="11">
        <v>85</v>
      </c>
      <c r="Q49" s="11">
        <v>79</v>
      </c>
      <c r="R49" s="11">
        <v>94</v>
      </c>
      <c r="S49" s="8"/>
      <c r="T49" s="16">
        <v>93</v>
      </c>
      <c r="U49" s="8"/>
      <c r="V49" s="11">
        <v>98</v>
      </c>
      <c r="W49" s="11">
        <v>88</v>
      </c>
      <c r="X49" s="5"/>
      <c r="Y49" s="5"/>
      <c r="Z49" s="5"/>
      <c r="AA49" s="11">
        <v>95</v>
      </c>
      <c r="AB49" s="11">
        <v>87</v>
      </c>
      <c r="AC49" s="11">
        <v>96</v>
      </c>
      <c r="AD49" s="8"/>
      <c r="AE49" s="8">
        <v>91</v>
      </c>
      <c r="AF49" s="8"/>
      <c r="AG49" s="8"/>
      <c r="AH49" s="8"/>
      <c r="AI49" s="8"/>
      <c r="AJ49" s="8"/>
    </row>
    <row r="50" spans="1:36" hidden="1">
      <c r="A50" s="15">
        <v>265</v>
      </c>
      <c r="B50" s="10" t="s">
        <v>144</v>
      </c>
      <c r="C50" s="10" t="s">
        <v>145</v>
      </c>
      <c r="D50" s="10" t="s">
        <v>34</v>
      </c>
      <c r="E50" s="10" t="s">
        <v>35</v>
      </c>
      <c r="F50" s="10" t="s">
        <v>36</v>
      </c>
      <c r="G50" s="10" t="s">
        <v>37</v>
      </c>
      <c r="H50" s="15" t="s">
        <v>106</v>
      </c>
      <c r="I50" s="9" t="s">
        <v>44</v>
      </c>
      <c r="J50" s="11">
        <v>73</v>
      </c>
      <c r="K50" s="11">
        <v>70</v>
      </c>
      <c r="L50" s="5"/>
      <c r="M50" s="5"/>
      <c r="N50" s="5"/>
      <c r="O50" s="11">
        <v>80</v>
      </c>
      <c r="P50" s="11">
        <v>60</v>
      </c>
      <c r="Q50" s="11">
        <v>61</v>
      </c>
      <c r="R50" s="11">
        <v>86</v>
      </c>
      <c r="S50" s="8"/>
      <c r="T50" s="16">
        <v>85</v>
      </c>
      <c r="U50" s="8"/>
      <c r="V50" s="11">
        <v>78</v>
      </c>
      <c r="W50" s="11">
        <v>77</v>
      </c>
      <c r="X50" s="5"/>
      <c r="Y50" s="5"/>
      <c r="Z50" s="5"/>
      <c r="AA50" s="11">
        <v>80</v>
      </c>
      <c r="AB50" s="11">
        <v>80</v>
      </c>
      <c r="AC50" s="11">
        <v>87</v>
      </c>
      <c r="AD50" s="8"/>
      <c r="AE50" s="8">
        <v>87</v>
      </c>
      <c r="AF50" s="8"/>
      <c r="AG50" s="8"/>
      <c r="AH50" s="8"/>
      <c r="AI50" s="8"/>
      <c r="AJ50" s="8"/>
    </row>
    <row r="51" spans="1:36" hidden="1">
      <c r="A51" s="15">
        <v>238</v>
      </c>
      <c r="B51" s="10" t="s">
        <v>146</v>
      </c>
      <c r="C51" s="10" t="s">
        <v>147</v>
      </c>
      <c r="D51" s="10" t="s">
        <v>52</v>
      </c>
      <c r="E51" s="10" t="s">
        <v>35</v>
      </c>
      <c r="F51" s="10" t="s">
        <v>36</v>
      </c>
      <c r="G51" s="10" t="s">
        <v>37</v>
      </c>
      <c r="H51" s="15" t="s">
        <v>106</v>
      </c>
      <c r="I51" s="30" t="s">
        <v>47</v>
      </c>
      <c r="J51" s="11">
        <v>90</v>
      </c>
      <c r="K51" s="11">
        <v>91</v>
      </c>
      <c r="L51" s="5"/>
      <c r="M51" s="5"/>
      <c r="N51" s="5"/>
      <c r="O51" s="11">
        <v>100</v>
      </c>
      <c r="P51" s="11">
        <v>92</v>
      </c>
      <c r="Q51" s="11">
        <v>91</v>
      </c>
      <c r="R51" s="11">
        <v>97</v>
      </c>
      <c r="S51" s="8"/>
      <c r="T51" s="16">
        <v>94</v>
      </c>
      <c r="U51" s="8"/>
      <c r="V51" s="11">
        <v>100</v>
      </c>
      <c r="W51" s="11">
        <v>89</v>
      </c>
      <c r="X51" s="5"/>
      <c r="Y51" s="5"/>
      <c r="Z51" s="5"/>
      <c r="AA51" s="11">
        <v>100</v>
      </c>
      <c r="AB51" s="11">
        <v>96</v>
      </c>
      <c r="AC51" s="11">
        <v>100</v>
      </c>
      <c r="AD51" s="8"/>
      <c r="AE51" s="8">
        <v>93</v>
      </c>
      <c r="AF51" s="8"/>
      <c r="AG51" s="8"/>
      <c r="AH51" s="8"/>
      <c r="AI51" s="8"/>
      <c r="AJ51" s="8"/>
    </row>
    <row r="52" spans="1:36" hidden="1">
      <c r="A52" s="15">
        <v>172</v>
      </c>
      <c r="B52" s="10" t="s">
        <v>148</v>
      </c>
      <c r="C52" s="10" t="s">
        <v>149</v>
      </c>
      <c r="D52" s="10" t="s">
        <v>52</v>
      </c>
      <c r="E52" s="10" t="s">
        <v>35</v>
      </c>
      <c r="F52" s="10" t="s">
        <v>36</v>
      </c>
      <c r="G52" s="10" t="s">
        <v>37</v>
      </c>
      <c r="H52" s="15" t="s">
        <v>106</v>
      </c>
      <c r="I52" s="9" t="s">
        <v>44</v>
      </c>
      <c r="J52" s="11">
        <v>94</v>
      </c>
      <c r="K52" s="11">
        <v>93</v>
      </c>
      <c r="L52" s="5"/>
      <c r="M52" s="5"/>
      <c r="N52" s="5"/>
      <c r="O52" s="11">
        <v>95</v>
      </c>
      <c r="P52" s="11">
        <v>96</v>
      </c>
      <c r="Q52" s="11">
        <v>94</v>
      </c>
      <c r="R52" s="11">
        <v>99</v>
      </c>
      <c r="S52" s="8"/>
      <c r="T52" s="16">
        <v>95</v>
      </c>
      <c r="U52" s="8"/>
      <c r="V52" s="11">
        <v>100</v>
      </c>
      <c r="W52" s="11">
        <v>95</v>
      </c>
      <c r="X52" s="5"/>
      <c r="Y52" s="5"/>
      <c r="Z52" s="5"/>
      <c r="AA52" s="11">
        <v>95</v>
      </c>
      <c r="AB52" s="11">
        <v>98</v>
      </c>
      <c r="AC52" s="11">
        <v>97</v>
      </c>
      <c r="AD52" s="8"/>
      <c r="AE52" s="8">
        <v>93</v>
      </c>
      <c r="AF52" s="8"/>
      <c r="AG52" s="8"/>
      <c r="AH52" s="8"/>
      <c r="AI52" s="8"/>
      <c r="AJ52" s="8"/>
    </row>
    <row r="53" spans="1:36" ht="14.25">
      <c r="A53" s="9">
        <v>161</v>
      </c>
      <c r="B53" s="10" t="s">
        <v>150</v>
      </c>
      <c r="C53" s="10" t="s">
        <v>151</v>
      </c>
      <c r="D53" s="10" t="s">
        <v>34</v>
      </c>
      <c r="E53" s="10" t="s">
        <v>35</v>
      </c>
      <c r="F53" s="10" t="s">
        <v>36</v>
      </c>
      <c r="G53" s="10" t="s">
        <v>37</v>
      </c>
      <c r="H53" s="9" t="s">
        <v>38</v>
      </c>
      <c r="I53" s="9" t="s">
        <v>54</v>
      </c>
      <c r="J53" s="21">
        <v>83</v>
      </c>
      <c r="K53" s="21">
        <v>82</v>
      </c>
      <c r="L53" s="21">
        <v>90</v>
      </c>
      <c r="M53" s="21">
        <v>90</v>
      </c>
      <c r="N53" s="21">
        <v>90</v>
      </c>
      <c r="O53" s="21">
        <v>92</v>
      </c>
      <c r="P53" s="21">
        <v>91</v>
      </c>
      <c r="Q53" s="21">
        <v>76</v>
      </c>
      <c r="R53" s="21">
        <v>87</v>
      </c>
      <c r="S53" s="22">
        <f>(J53*0.8+K53+L53+M53+N53+O53*0.8+P53+Q53+R53)/(7+2*0.8)</f>
        <v>86.744186046511629</v>
      </c>
      <c r="T53" s="9">
        <v>96</v>
      </c>
      <c r="U53" s="22">
        <f>S53*0.8+T53*0.2</f>
        <v>88.595348837209315</v>
      </c>
      <c r="V53" s="21">
        <v>98</v>
      </c>
      <c r="W53" s="21">
        <v>79</v>
      </c>
      <c r="X53" s="21">
        <v>80</v>
      </c>
      <c r="Y53" s="21">
        <v>80</v>
      </c>
      <c r="Z53" s="21">
        <v>80</v>
      </c>
      <c r="AA53" s="21">
        <v>99</v>
      </c>
      <c r="AB53" s="21">
        <v>86</v>
      </c>
      <c r="AC53" s="21">
        <v>87</v>
      </c>
      <c r="AD53" s="22">
        <f>(V53+W53+X53+Y53+Z53+AA53*0.8+AB53+AC53)/(7+1*0.8)</f>
        <v>85.794871794871796</v>
      </c>
      <c r="AE53" s="9">
        <v>96</v>
      </c>
      <c r="AF53" s="22">
        <f>AD53*0.8+AE53*0.2</f>
        <v>87.835897435897436</v>
      </c>
      <c r="AG53" s="22">
        <f>(U53+AF53)/2</f>
        <v>88.215623136553376</v>
      </c>
      <c r="AH53" s="13">
        <v>12</v>
      </c>
      <c r="AI53" s="14" t="s">
        <v>55</v>
      </c>
      <c r="AJ53" s="9"/>
    </row>
    <row r="54" spans="1:36" hidden="1">
      <c r="A54" s="15">
        <v>234</v>
      </c>
      <c r="B54" s="10" t="s">
        <v>152</v>
      </c>
      <c r="C54" s="10" t="s">
        <v>153</v>
      </c>
      <c r="D54" s="10" t="s">
        <v>34</v>
      </c>
      <c r="E54" s="10" t="s">
        <v>35</v>
      </c>
      <c r="F54" s="10" t="s">
        <v>36</v>
      </c>
      <c r="G54" s="10" t="s">
        <v>37</v>
      </c>
      <c r="H54" s="15" t="s">
        <v>106</v>
      </c>
      <c r="I54" s="9" t="s">
        <v>39</v>
      </c>
      <c r="J54" s="11">
        <v>78</v>
      </c>
      <c r="K54" s="11">
        <v>87</v>
      </c>
      <c r="L54" s="5"/>
      <c r="M54" s="5"/>
      <c r="N54" s="5"/>
      <c r="O54" s="11">
        <v>87</v>
      </c>
      <c r="P54" s="11">
        <v>73</v>
      </c>
      <c r="Q54" s="11">
        <v>68</v>
      </c>
      <c r="R54" s="11">
        <v>83</v>
      </c>
      <c r="S54" s="8"/>
      <c r="T54" s="16">
        <v>90</v>
      </c>
      <c r="U54" s="8"/>
      <c r="V54" s="11">
        <v>100</v>
      </c>
      <c r="W54" s="11">
        <v>87</v>
      </c>
      <c r="X54" s="5"/>
      <c r="Y54" s="5"/>
      <c r="Z54" s="5"/>
      <c r="AA54" s="11">
        <v>87</v>
      </c>
      <c r="AB54" s="11">
        <v>76</v>
      </c>
      <c r="AC54" s="11">
        <v>88</v>
      </c>
      <c r="AD54" s="8"/>
      <c r="AE54" s="8">
        <v>88</v>
      </c>
      <c r="AF54" s="8"/>
      <c r="AG54" s="8"/>
      <c r="AH54" s="8"/>
      <c r="AI54" s="8"/>
      <c r="AJ54" s="8"/>
    </row>
    <row r="55" spans="1:36" hidden="1">
      <c r="A55" s="15">
        <v>232</v>
      </c>
      <c r="B55" s="10" t="s">
        <v>154</v>
      </c>
      <c r="C55" s="10" t="s">
        <v>155</v>
      </c>
      <c r="D55" s="10" t="s">
        <v>34</v>
      </c>
      <c r="E55" s="10" t="s">
        <v>35</v>
      </c>
      <c r="F55" s="10" t="s">
        <v>36</v>
      </c>
      <c r="G55" s="10" t="s">
        <v>37</v>
      </c>
      <c r="H55" s="15" t="s">
        <v>106</v>
      </c>
      <c r="I55" s="9" t="s">
        <v>44</v>
      </c>
      <c r="J55" s="11">
        <v>81</v>
      </c>
      <c r="K55" s="11">
        <v>83</v>
      </c>
      <c r="L55" s="5"/>
      <c r="M55" s="5"/>
      <c r="N55" s="5"/>
      <c r="O55" s="11">
        <v>87</v>
      </c>
      <c r="P55" s="11">
        <v>75</v>
      </c>
      <c r="Q55" s="11">
        <v>72</v>
      </c>
      <c r="R55" s="11">
        <v>80</v>
      </c>
      <c r="S55" s="8"/>
      <c r="T55" s="16">
        <v>89</v>
      </c>
      <c r="U55" s="8"/>
      <c r="V55" s="11">
        <v>100</v>
      </c>
      <c r="W55" s="11">
        <v>80</v>
      </c>
      <c r="X55" s="5"/>
      <c r="Y55" s="5"/>
      <c r="Z55" s="5"/>
      <c r="AA55" s="11">
        <v>87</v>
      </c>
      <c r="AB55" s="11">
        <v>80</v>
      </c>
      <c r="AC55" s="11">
        <v>91</v>
      </c>
      <c r="AD55" s="8"/>
      <c r="AE55" s="8">
        <v>90</v>
      </c>
      <c r="AF55" s="8"/>
      <c r="AG55" s="8"/>
      <c r="AH55" s="8"/>
      <c r="AI55" s="8"/>
      <c r="AJ55" s="8"/>
    </row>
    <row r="56" spans="1:36" ht="14.25">
      <c r="A56" s="15">
        <v>263</v>
      </c>
      <c r="B56" s="10" t="s">
        <v>156</v>
      </c>
      <c r="C56" s="10" t="s">
        <v>157</v>
      </c>
      <c r="D56" s="10" t="s">
        <v>34</v>
      </c>
      <c r="E56" s="10" t="s">
        <v>35</v>
      </c>
      <c r="F56" s="10" t="s">
        <v>36</v>
      </c>
      <c r="G56" s="10" t="s">
        <v>37</v>
      </c>
      <c r="H56" s="15" t="s">
        <v>53</v>
      </c>
      <c r="I56" s="9" t="s">
        <v>54</v>
      </c>
      <c r="J56" s="21">
        <v>86</v>
      </c>
      <c r="K56" s="21">
        <v>86</v>
      </c>
      <c r="L56" s="21">
        <v>85</v>
      </c>
      <c r="M56" s="21">
        <v>85</v>
      </c>
      <c r="N56" s="21">
        <v>85</v>
      </c>
      <c r="O56" s="21">
        <v>92</v>
      </c>
      <c r="P56" s="21">
        <v>74</v>
      </c>
      <c r="Q56" s="21">
        <v>80</v>
      </c>
      <c r="R56" s="21">
        <v>87</v>
      </c>
      <c r="S56" s="22">
        <f>(J56*0.8+K56+L56+M56+N56+O56*0.8+P56+Q56+R56)/(7+2*0.8)</f>
        <v>84.232558139534902</v>
      </c>
      <c r="T56" s="16">
        <v>93</v>
      </c>
      <c r="U56" s="22">
        <f>S56*0.8+T56*0.2</f>
        <v>85.986046511627933</v>
      </c>
      <c r="V56" s="21">
        <v>92</v>
      </c>
      <c r="W56" s="21">
        <v>88</v>
      </c>
      <c r="X56" s="21">
        <v>85</v>
      </c>
      <c r="Y56" s="21">
        <v>85</v>
      </c>
      <c r="Z56" s="21">
        <v>85</v>
      </c>
      <c r="AA56" s="21">
        <v>92</v>
      </c>
      <c r="AB56" s="21">
        <v>85</v>
      </c>
      <c r="AC56" s="21">
        <v>90</v>
      </c>
      <c r="AD56" s="22">
        <f>(V56+W56+X56+Y56+Z56+AA56*0.8+AB56+AC56)/(7+1*0.8)</f>
        <v>87.641025641025649</v>
      </c>
      <c r="AE56" s="9">
        <v>91</v>
      </c>
      <c r="AF56" s="22">
        <f>AD56*0.8+AE56*0.2</f>
        <v>88.312820512820522</v>
      </c>
      <c r="AG56" s="22">
        <f>(U56+AF56)/2</f>
        <v>87.149433512224221</v>
      </c>
      <c r="AH56" s="13">
        <v>13</v>
      </c>
      <c r="AI56" s="14" t="s">
        <v>55</v>
      </c>
      <c r="AJ56" s="9"/>
    </row>
    <row r="57" spans="1:36" hidden="1">
      <c r="A57" s="15">
        <v>229</v>
      </c>
      <c r="B57" s="10" t="s">
        <v>158</v>
      </c>
      <c r="C57" s="10" t="s">
        <v>159</v>
      </c>
      <c r="D57" s="10" t="s">
        <v>52</v>
      </c>
      <c r="E57" s="10" t="s">
        <v>35</v>
      </c>
      <c r="F57" s="10" t="s">
        <v>36</v>
      </c>
      <c r="G57" s="10" t="s">
        <v>37</v>
      </c>
      <c r="H57" s="15" t="s">
        <v>106</v>
      </c>
      <c r="I57" s="30" t="s">
        <v>47</v>
      </c>
      <c r="J57" s="11">
        <v>89</v>
      </c>
      <c r="K57" s="11">
        <v>87</v>
      </c>
      <c r="L57" s="5"/>
      <c r="M57" s="5"/>
      <c r="N57" s="5"/>
      <c r="O57" s="11">
        <v>100</v>
      </c>
      <c r="P57" s="11">
        <v>88</v>
      </c>
      <c r="Q57" s="11">
        <v>92</v>
      </c>
      <c r="R57" s="11">
        <v>90</v>
      </c>
      <c r="S57" s="8"/>
      <c r="T57" s="16">
        <v>93</v>
      </c>
      <c r="U57" s="8"/>
      <c r="V57" s="11">
        <v>100</v>
      </c>
      <c r="W57" s="11">
        <v>95</v>
      </c>
      <c r="X57" s="5"/>
      <c r="Y57" s="5"/>
      <c r="Z57" s="5"/>
      <c r="AA57" s="11">
        <v>100</v>
      </c>
      <c r="AB57" s="11">
        <v>96</v>
      </c>
      <c r="AC57" s="11">
        <v>100</v>
      </c>
      <c r="AD57" s="8"/>
      <c r="AE57" s="8">
        <v>91</v>
      </c>
      <c r="AF57" s="8"/>
      <c r="AG57" s="8"/>
      <c r="AH57" s="8"/>
      <c r="AI57" s="8"/>
      <c r="AJ57" s="8"/>
    </row>
    <row r="58" spans="1:36" hidden="1">
      <c r="A58" s="15">
        <v>185</v>
      </c>
      <c r="B58" s="10" t="s">
        <v>160</v>
      </c>
      <c r="C58" s="10" t="s">
        <v>161</v>
      </c>
      <c r="D58" s="10" t="s">
        <v>52</v>
      </c>
      <c r="E58" s="10" t="s">
        <v>35</v>
      </c>
      <c r="F58" s="10" t="s">
        <v>36</v>
      </c>
      <c r="G58" s="10" t="s">
        <v>37</v>
      </c>
      <c r="H58" s="15" t="s">
        <v>106</v>
      </c>
      <c r="I58" s="30" t="s">
        <v>47</v>
      </c>
      <c r="J58" s="11">
        <v>83</v>
      </c>
      <c r="K58" s="11">
        <v>82</v>
      </c>
      <c r="L58" s="5"/>
      <c r="M58" s="5"/>
      <c r="N58" s="5"/>
      <c r="O58" s="11">
        <v>82</v>
      </c>
      <c r="P58" s="11">
        <v>87</v>
      </c>
      <c r="Q58" s="11">
        <v>73</v>
      </c>
      <c r="R58" s="11">
        <v>89</v>
      </c>
      <c r="S58" s="8"/>
      <c r="T58" s="16">
        <v>92</v>
      </c>
      <c r="U58" s="8"/>
      <c r="V58" s="11">
        <v>96</v>
      </c>
      <c r="W58" s="11">
        <v>75</v>
      </c>
      <c r="X58" s="5"/>
      <c r="Y58" s="5"/>
      <c r="Z58" s="5"/>
      <c r="AA58" s="11">
        <v>82</v>
      </c>
      <c r="AB58" s="11">
        <v>80</v>
      </c>
      <c r="AC58" s="11">
        <v>95</v>
      </c>
      <c r="AD58" s="8"/>
      <c r="AE58" s="8">
        <v>91</v>
      </c>
      <c r="AF58" s="8"/>
      <c r="AG58" s="8"/>
      <c r="AH58" s="8"/>
      <c r="AI58" s="8"/>
      <c r="AJ58" s="8"/>
    </row>
    <row r="59" spans="1:36" hidden="1">
      <c r="A59" s="15">
        <v>188</v>
      </c>
      <c r="B59" s="10" t="s">
        <v>162</v>
      </c>
      <c r="C59" s="10" t="s">
        <v>163</v>
      </c>
      <c r="D59" s="10" t="s">
        <v>52</v>
      </c>
      <c r="E59" s="10" t="s">
        <v>35</v>
      </c>
      <c r="F59" s="10" t="s">
        <v>36</v>
      </c>
      <c r="G59" s="10" t="s">
        <v>37</v>
      </c>
      <c r="H59" s="15" t="s">
        <v>106</v>
      </c>
      <c r="I59" s="30" t="s">
        <v>47</v>
      </c>
      <c r="J59" s="11">
        <v>85</v>
      </c>
      <c r="K59" s="11">
        <v>83</v>
      </c>
      <c r="L59" s="5"/>
      <c r="M59" s="5"/>
      <c r="N59" s="5"/>
      <c r="O59" s="11">
        <v>92</v>
      </c>
      <c r="P59" s="11">
        <v>89</v>
      </c>
      <c r="Q59" s="11">
        <v>76</v>
      </c>
      <c r="R59" s="11">
        <v>90</v>
      </c>
      <c r="S59" s="8"/>
      <c r="T59" s="16">
        <v>90</v>
      </c>
      <c r="U59" s="8"/>
      <c r="V59" s="11">
        <v>97</v>
      </c>
      <c r="W59" s="11">
        <v>79</v>
      </c>
      <c r="X59" s="5"/>
      <c r="Y59" s="5"/>
      <c r="Z59" s="5"/>
      <c r="AA59" s="11">
        <v>92</v>
      </c>
      <c r="AB59" s="11">
        <v>83</v>
      </c>
      <c r="AC59" s="11">
        <v>94</v>
      </c>
      <c r="AD59" s="8"/>
      <c r="AE59" s="8">
        <v>92</v>
      </c>
      <c r="AF59" s="8"/>
      <c r="AG59" s="8"/>
      <c r="AH59" s="8"/>
      <c r="AI59" s="8"/>
      <c r="AJ59" s="8"/>
    </row>
    <row r="60" spans="1:36" hidden="1">
      <c r="A60" s="15">
        <v>250</v>
      </c>
      <c r="B60" s="10" t="s">
        <v>164</v>
      </c>
      <c r="C60" s="10" t="s">
        <v>165</v>
      </c>
      <c r="D60" s="10" t="s">
        <v>34</v>
      </c>
      <c r="E60" s="10" t="s">
        <v>35</v>
      </c>
      <c r="F60" s="10" t="s">
        <v>36</v>
      </c>
      <c r="G60" s="10" t="s">
        <v>37</v>
      </c>
      <c r="H60" s="15" t="s">
        <v>106</v>
      </c>
      <c r="I60" s="30" t="s">
        <v>47</v>
      </c>
      <c r="J60" s="11">
        <v>76</v>
      </c>
      <c r="K60" s="11">
        <v>91</v>
      </c>
      <c r="L60" s="5"/>
      <c r="M60" s="5"/>
      <c r="N60" s="5"/>
      <c r="O60" s="11">
        <v>82</v>
      </c>
      <c r="P60" s="11">
        <v>96</v>
      </c>
      <c r="Q60" s="11">
        <v>91</v>
      </c>
      <c r="R60" s="11">
        <v>94</v>
      </c>
      <c r="S60" s="8"/>
      <c r="T60" s="16">
        <v>94</v>
      </c>
      <c r="U60" s="8"/>
      <c r="V60" s="11">
        <v>96</v>
      </c>
      <c r="W60" s="11">
        <v>88</v>
      </c>
      <c r="X60" s="5"/>
      <c r="Y60" s="5"/>
      <c r="Z60" s="5"/>
      <c r="AA60" s="11">
        <v>82</v>
      </c>
      <c r="AB60" s="11">
        <v>94</v>
      </c>
      <c r="AC60" s="11">
        <v>99</v>
      </c>
      <c r="AD60" s="8"/>
      <c r="AE60" s="8">
        <v>90</v>
      </c>
      <c r="AF60" s="8"/>
      <c r="AG60" s="8"/>
      <c r="AH60" s="8"/>
      <c r="AI60" s="8"/>
      <c r="AJ60" s="8"/>
    </row>
    <row r="61" spans="1:36" ht="14.25">
      <c r="A61" s="19">
        <v>169</v>
      </c>
      <c r="B61" s="20" t="s">
        <v>166</v>
      </c>
      <c r="C61" s="20" t="s">
        <v>167</v>
      </c>
      <c r="D61" s="20" t="s">
        <v>34</v>
      </c>
      <c r="E61" s="20" t="s">
        <v>35</v>
      </c>
      <c r="F61" s="20" t="s">
        <v>36</v>
      </c>
      <c r="G61" s="20" t="s">
        <v>37</v>
      </c>
      <c r="H61" s="19" t="s">
        <v>103</v>
      </c>
      <c r="I61" s="9" t="s">
        <v>54</v>
      </c>
      <c r="J61" s="21">
        <v>76</v>
      </c>
      <c r="K61" s="21">
        <v>84</v>
      </c>
      <c r="L61" s="21">
        <v>85</v>
      </c>
      <c r="M61" s="21">
        <v>85</v>
      </c>
      <c r="N61" s="21">
        <v>85</v>
      </c>
      <c r="O61" s="21">
        <v>85</v>
      </c>
      <c r="P61" s="21">
        <v>84</v>
      </c>
      <c r="Q61" s="21">
        <v>72</v>
      </c>
      <c r="R61" s="21">
        <v>84</v>
      </c>
      <c r="S61" s="22">
        <f>(J61*0.8+K61+L61+M61+N61+O61*0.8+P61+Q61+R61)/(7+2*0.8)</f>
        <v>82.302325581395351</v>
      </c>
      <c r="T61" s="19">
        <v>92</v>
      </c>
      <c r="U61" s="22">
        <f>S61*0.8+T61*0.2</f>
        <v>84.241860465116289</v>
      </c>
      <c r="V61" s="21">
        <v>97</v>
      </c>
      <c r="W61" s="21">
        <v>79</v>
      </c>
      <c r="X61" s="21">
        <v>95</v>
      </c>
      <c r="Y61" s="21">
        <v>95</v>
      </c>
      <c r="Z61" s="21">
        <v>95</v>
      </c>
      <c r="AA61" s="21">
        <v>85</v>
      </c>
      <c r="AB61" s="21">
        <v>78</v>
      </c>
      <c r="AC61" s="21">
        <v>85</v>
      </c>
      <c r="AD61" s="22">
        <f>(V61+W61+X61+Y61+Z61+AA61*0.8+AB61+AC61)/(7+1*0.8)</f>
        <v>88.717948717948715</v>
      </c>
      <c r="AE61" s="19">
        <v>94</v>
      </c>
      <c r="AF61" s="22">
        <f>AD61*0.8+AE61*0.2</f>
        <v>89.774358974358975</v>
      </c>
      <c r="AG61" s="22">
        <f>(U61+AF61)/2</f>
        <v>87.008109719737632</v>
      </c>
      <c r="AH61" s="13">
        <v>14</v>
      </c>
      <c r="AI61" s="14" t="s">
        <v>55</v>
      </c>
      <c r="AJ61" s="9"/>
    </row>
    <row r="62" spans="1:36" ht="14.25">
      <c r="A62" s="15">
        <v>275</v>
      </c>
      <c r="B62" s="10" t="s">
        <v>168</v>
      </c>
      <c r="C62" s="10" t="s">
        <v>169</v>
      </c>
      <c r="D62" s="10" t="s">
        <v>34</v>
      </c>
      <c r="E62" s="10" t="s">
        <v>35</v>
      </c>
      <c r="F62" s="10" t="s">
        <v>36</v>
      </c>
      <c r="G62" s="10" t="s">
        <v>37</v>
      </c>
      <c r="H62" s="15" t="s">
        <v>53</v>
      </c>
      <c r="I62" s="9" t="s">
        <v>54</v>
      </c>
      <c r="J62" s="21">
        <v>78</v>
      </c>
      <c r="K62" s="21">
        <v>87</v>
      </c>
      <c r="L62" s="21">
        <v>85</v>
      </c>
      <c r="M62" s="21">
        <v>85</v>
      </c>
      <c r="N62" s="21">
        <v>85</v>
      </c>
      <c r="O62" s="21">
        <v>80</v>
      </c>
      <c r="P62" s="21">
        <v>74</v>
      </c>
      <c r="Q62" s="21">
        <v>75</v>
      </c>
      <c r="R62" s="21">
        <v>92</v>
      </c>
      <c r="S62" s="22">
        <f>(J62*0.8+K62+L62+M62+N62+O62*0.8+P62+Q62+R62)/(7+2*0.8)</f>
        <v>82.488372093023258</v>
      </c>
      <c r="T62" s="16">
        <v>92</v>
      </c>
      <c r="U62" s="22">
        <f>S62*0.8+T62*0.2</f>
        <v>84.390697674418618</v>
      </c>
      <c r="V62" s="21">
        <v>100</v>
      </c>
      <c r="W62" s="21">
        <v>89</v>
      </c>
      <c r="X62" s="21">
        <v>90</v>
      </c>
      <c r="Y62" s="21">
        <v>90</v>
      </c>
      <c r="Z62" s="21">
        <v>90</v>
      </c>
      <c r="AA62" s="21">
        <v>80</v>
      </c>
      <c r="AB62" s="21">
        <v>86</v>
      </c>
      <c r="AC62" s="21">
        <v>86</v>
      </c>
      <c r="AD62" s="22">
        <f>(V62+W62+X62+Y62+Z62+AA62*0.8+AB62+AC62)/(7+1*0.8)</f>
        <v>89.102564102564102</v>
      </c>
      <c r="AE62" s="9">
        <v>91</v>
      </c>
      <c r="AF62" s="22">
        <f>AD62*0.8+AE62*0.2</f>
        <v>89.482051282051287</v>
      </c>
      <c r="AG62" s="22">
        <f>(U62+AF62)/2</f>
        <v>86.936374478234953</v>
      </c>
      <c r="AH62" s="13">
        <v>15</v>
      </c>
      <c r="AI62" s="14" t="s">
        <v>55</v>
      </c>
      <c r="AJ62" s="9"/>
    </row>
    <row r="63" spans="1:36" hidden="1">
      <c r="A63" s="32">
        <v>225</v>
      </c>
      <c r="B63" s="33" t="s">
        <v>170</v>
      </c>
      <c r="C63" s="33" t="s">
        <v>171</v>
      </c>
      <c r="D63" s="33" t="s">
        <v>52</v>
      </c>
      <c r="E63" s="33" t="s">
        <v>35</v>
      </c>
      <c r="F63" s="33" t="s">
        <v>36</v>
      </c>
      <c r="G63" s="33" t="s">
        <v>37</v>
      </c>
      <c r="H63" s="32" t="s">
        <v>172</v>
      </c>
      <c r="I63" s="34" t="s">
        <v>44</v>
      </c>
      <c r="J63" s="11">
        <v>87</v>
      </c>
      <c r="K63" s="11">
        <v>88</v>
      </c>
      <c r="L63" s="5"/>
      <c r="M63" s="5"/>
      <c r="N63" s="5"/>
      <c r="O63" s="11">
        <v>87</v>
      </c>
      <c r="P63" s="11">
        <v>91</v>
      </c>
      <c r="Q63" s="11">
        <v>87</v>
      </c>
      <c r="R63" s="11">
        <v>93</v>
      </c>
      <c r="S63" s="8"/>
      <c r="T63" s="19">
        <v>94</v>
      </c>
      <c r="U63" s="8"/>
      <c r="V63" s="11">
        <v>93</v>
      </c>
      <c r="W63" s="11">
        <v>97</v>
      </c>
      <c r="X63" s="5"/>
      <c r="Y63" s="5"/>
      <c r="Z63" s="5"/>
      <c r="AA63" s="11">
        <v>87</v>
      </c>
      <c r="AB63" s="11">
        <v>85</v>
      </c>
      <c r="AC63" s="11">
        <v>95</v>
      </c>
      <c r="AD63" s="8"/>
      <c r="AE63" s="19">
        <v>96</v>
      </c>
      <c r="AF63" s="8"/>
      <c r="AG63" s="8"/>
      <c r="AH63" s="8"/>
      <c r="AI63" s="8"/>
      <c r="AJ63" s="8"/>
    </row>
    <row r="64" spans="1:36" hidden="1">
      <c r="A64" s="32">
        <v>227</v>
      </c>
      <c r="B64" s="33" t="s">
        <v>173</v>
      </c>
      <c r="C64" s="33" t="s">
        <v>174</v>
      </c>
      <c r="D64" s="33" t="s">
        <v>34</v>
      </c>
      <c r="E64" s="33" t="s">
        <v>35</v>
      </c>
      <c r="F64" s="33" t="s">
        <v>36</v>
      </c>
      <c r="G64" s="33" t="s">
        <v>37</v>
      </c>
      <c r="H64" s="32" t="s">
        <v>172</v>
      </c>
      <c r="I64" s="9" t="s">
        <v>39</v>
      </c>
      <c r="J64" s="11">
        <v>76</v>
      </c>
      <c r="K64" s="11">
        <v>82</v>
      </c>
      <c r="L64" s="5"/>
      <c r="M64" s="5"/>
      <c r="N64" s="5"/>
      <c r="O64" s="11">
        <v>82</v>
      </c>
      <c r="P64" s="11">
        <v>80</v>
      </c>
      <c r="Q64" s="11">
        <v>84</v>
      </c>
      <c r="R64" s="11">
        <v>94</v>
      </c>
      <c r="S64" s="8"/>
      <c r="T64" s="19">
        <v>98</v>
      </c>
      <c r="U64" s="8"/>
      <c r="V64" s="11">
        <v>92</v>
      </c>
      <c r="W64" s="11">
        <v>95</v>
      </c>
      <c r="X64" s="5"/>
      <c r="Y64" s="5"/>
      <c r="Z64" s="5"/>
      <c r="AA64" s="11">
        <v>82</v>
      </c>
      <c r="AB64" s="11">
        <v>94</v>
      </c>
      <c r="AC64" s="11">
        <v>99</v>
      </c>
      <c r="AD64" s="8"/>
      <c r="AE64" s="19">
        <v>99</v>
      </c>
      <c r="AF64" s="8"/>
      <c r="AG64" s="8"/>
      <c r="AH64" s="8"/>
      <c r="AI64" s="8"/>
      <c r="AJ64" s="8"/>
    </row>
    <row r="65" spans="1:36" hidden="1">
      <c r="A65" s="32">
        <v>163</v>
      </c>
      <c r="B65" s="33" t="s">
        <v>175</v>
      </c>
      <c r="C65" s="33" t="s">
        <v>176</v>
      </c>
      <c r="D65" s="33" t="s">
        <v>52</v>
      </c>
      <c r="E65" s="33" t="s">
        <v>35</v>
      </c>
      <c r="F65" s="33" t="s">
        <v>36</v>
      </c>
      <c r="G65" s="33" t="s">
        <v>37</v>
      </c>
      <c r="H65" s="32" t="s">
        <v>172</v>
      </c>
      <c r="I65" s="30" t="s">
        <v>47</v>
      </c>
      <c r="J65" s="11">
        <v>89</v>
      </c>
      <c r="K65" s="11">
        <v>93</v>
      </c>
      <c r="L65" s="5"/>
      <c r="M65" s="5"/>
      <c r="N65" s="5"/>
      <c r="O65" s="11">
        <v>87</v>
      </c>
      <c r="P65" s="11">
        <v>96</v>
      </c>
      <c r="Q65" s="11">
        <v>88</v>
      </c>
      <c r="R65" s="11">
        <v>95</v>
      </c>
      <c r="S65" s="8"/>
      <c r="T65" s="19">
        <v>96</v>
      </c>
      <c r="U65" s="8"/>
      <c r="V65" s="11">
        <v>100</v>
      </c>
      <c r="W65" s="11">
        <v>98</v>
      </c>
      <c r="X65" s="5"/>
      <c r="Y65" s="5"/>
      <c r="Z65" s="5"/>
      <c r="AA65" s="11">
        <v>87</v>
      </c>
      <c r="AB65" s="11">
        <v>90</v>
      </c>
      <c r="AC65" s="11">
        <v>100</v>
      </c>
      <c r="AD65" s="8"/>
      <c r="AE65" s="19">
        <v>98</v>
      </c>
      <c r="AF65" s="8"/>
      <c r="AG65" s="8"/>
      <c r="AH65" s="8"/>
      <c r="AI65" s="8"/>
      <c r="AJ65" s="8"/>
    </row>
    <row r="66" spans="1:36" hidden="1">
      <c r="A66" s="32">
        <v>182</v>
      </c>
      <c r="B66" s="33" t="s">
        <v>177</v>
      </c>
      <c r="C66" s="33" t="s">
        <v>178</v>
      </c>
      <c r="D66" s="33" t="s">
        <v>52</v>
      </c>
      <c r="E66" s="33" t="s">
        <v>35</v>
      </c>
      <c r="F66" s="33" t="s">
        <v>36</v>
      </c>
      <c r="G66" s="33" t="s">
        <v>37</v>
      </c>
      <c r="H66" s="32" t="s">
        <v>172</v>
      </c>
      <c r="I66" s="30" t="s">
        <v>47</v>
      </c>
      <c r="J66" s="11">
        <v>93</v>
      </c>
      <c r="K66" s="11">
        <v>95</v>
      </c>
      <c r="L66" s="5"/>
      <c r="M66" s="5"/>
      <c r="N66" s="5"/>
      <c r="O66" s="11">
        <v>97</v>
      </c>
      <c r="P66" s="11">
        <v>92</v>
      </c>
      <c r="Q66" s="11">
        <v>88</v>
      </c>
      <c r="R66" s="11">
        <v>92</v>
      </c>
      <c r="S66" s="8"/>
      <c r="T66" s="19">
        <v>96</v>
      </c>
      <c r="U66" s="8"/>
      <c r="V66" s="11">
        <v>96</v>
      </c>
      <c r="W66" s="11">
        <v>95</v>
      </c>
      <c r="X66" s="5"/>
      <c r="Y66" s="5"/>
      <c r="Z66" s="5"/>
      <c r="AA66" s="11">
        <v>97</v>
      </c>
      <c r="AB66" s="11">
        <v>91</v>
      </c>
      <c r="AC66" s="11">
        <v>96</v>
      </c>
      <c r="AD66" s="8"/>
      <c r="AE66" s="19">
        <v>98</v>
      </c>
      <c r="AF66" s="8"/>
      <c r="AG66" s="8"/>
      <c r="AH66" s="8"/>
      <c r="AI66" s="8"/>
      <c r="AJ66" s="8"/>
    </row>
    <row r="67" spans="1:36" ht="14.25">
      <c r="A67" s="19">
        <v>215</v>
      </c>
      <c r="B67" s="20" t="s">
        <v>179</v>
      </c>
      <c r="C67" s="20" t="s">
        <v>180</v>
      </c>
      <c r="D67" s="20" t="s">
        <v>34</v>
      </c>
      <c r="E67" s="20" t="s">
        <v>35</v>
      </c>
      <c r="F67" s="20" t="s">
        <v>36</v>
      </c>
      <c r="G67" s="20" t="s">
        <v>37</v>
      </c>
      <c r="H67" s="19" t="s">
        <v>103</v>
      </c>
      <c r="I67" s="9" t="s">
        <v>54</v>
      </c>
      <c r="J67" s="21">
        <v>78</v>
      </c>
      <c r="K67" s="21">
        <v>84</v>
      </c>
      <c r="L67" s="21">
        <v>83</v>
      </c>
      <c r="M67" s="21">
        <v>83</v>
      </c>
      <c r="N67" s="21">
        <v>83</v>
      </c>
      <c r="O67" s="21">
        <v>87</v>
      </c>
      <c r="P67" s="21">
        <v>84</v>
      </c>
      <c r="Q67" s="21">
        <v>70</v>
      </c>
      <c r="R67" s="21">
        <v>91</v>
      </c>
      <c r="S67" s="22">
        <f>(J67*0.8+K67+L67+M67+N67+O67*0.8+P67+Q67+R67)/(7+2*0.8)</f>
        <v>82.558139534883722</v>
      </c>
      <c r="T67" s="19">
        <v>92</v>
      </c>
      <c r="U67" s="22">
        <f>S67*0.8+T67*0.2</f>
        <v>84.446511627906986</v>
      </c>
      <c r="V67" s="21">
        <v>100</v>
      </c>
      <c r="W67" s="21">
        <v>83</v>
      </c>
      <c r="X67" s="21">
        <v>85</v>
      </c>
      <c r="Y67" s="21">
        <v>85</v>
      </c>
      <c r="Z67" s="21">
        <v>85</v>
      </c>
      <c r="AA67" s="21">
        <v>87</v>
      </c>
      <c r="AB67" s="21">
        <v>78</v>
      </c>
      <c r="AC67" s="21">
        <v>97</v>
      </c>
      <c r="AD67" s="22">
        <f>(V67+W67+X67+Y67+Z67+AA67*0.8+AB67+AC67)/(7+1*0.8)</f>
        <v>87.512820512820511</v>
      </c>
      <c r="AE67" s="19">
        <v>95</v>
      </c>
      <c r="AF67" s="22">
        <f>AD67*0.8+AE67*0.2</f>
        <v>89.010256410256417</v>
      </c>
      <c r="AG67" s="22">
        <f>(U67+AF67)/2</f>
        <v>86.728384019081702</v>
      </c>
      <c r="AH67" s="13">
        <v>16</v>
      </c>
      <c r="AI67" s="14" t="s">
        <v>55</v>
      </c>
      <c r="AJ67" s="9"/>
    </row>
    <row r="68" spans="1:36" hidden="1">
      <c r="A68" s="32">
        <v>202</v>
      </c>
      <c r="B68" s="33" t="s">
        <v>181</v>
      </c>
      <c r="C68" s="33" t="s">
        <v>182</v>
      </c>
      <c r="D68" s="33" t="s">
        <v>34</v>
      </c>
      <c r="E68" s="33" t="s">
        <v>35</v>
      </c>
      <c r="F68" s="33" t="s">
        <v>36</v>
      </c>
      <c r="G68" s="33" t="s">
        <v>37</v>
      </c>
      <c r="H68" s="32" t="s">
        <v>172</v>
      </c>
      <c r="I68" s="30" t="s">
        <v>47</v>
      </c>
      <c r="J68" s="11">
        <v>73</v>
      </c>
      <c r="K68" s="11">
        <v>98</v>
      </c>
      <c r="L68" s="5"/>
      <c r="M68" s="5"/>
      <c r="N68" s="5"/>
      <c r="O68" s="11">
        <v>82</v>
      </c>
      <c r="P68" s="11">
        <v>86</v>
      </c>
      <c r="Q68" s="11">
        <v>80</v>
      </c>
      <c r="R68" s="11">
        <v>82</v>
      </c>
      <c r="S68" s="8"/>
      <c r="T68" s="19">
        <v>92</v>
      </c>
      <c r="U68" s="8"/>
      <c r="V68" s="11">
        <v>96</v>
      </c>
      <c r="W68" s="11">
        <v>99</v>
      </c>
      <c r="X68" s="5"/>
      <c r="Y68" s="5"/>
      <c r="Z68" s="5"/>
      <c r="AA68" s="11">
        <v>82</v>
      </c>
      <c r="AB68" s="11">
        <v>88</v>
      </c>
      <c r="AC68" s="11">
        <v>87</v>
      </c>
      <c r="AD68" s="8"/>
      <c r="AE68" s="19">
        <v>95</v>
      </c>
      <c r="AF68" s="8"/>
      <c r="AG68" s="8"/>
      <c r="AH68" s="8"/>
      <c r="AI68" s="8"/>
      <c r="AJ68" s="8"/>
    </row>
    <row r="69" spans="1:36" ht="14.25">
      <c r="A69" s="19">
        <v>184</v>
      </c>
      <c r="B69" s="20" t="s">
        <v>183</v>
      </c>
      <c r="C69" s="20" t="s">
        <v>184</v>
      </c>
      <c r="D69" s="20" t="s">
        <v>34</v>
      </c>
      <c r="E69" s="20" t="s">
        <v>35</v>
      </c>
      <c r="F69" s="20" t="s">
        <v>36</v>
      </c>
      <c r="G69" s="20" t="s">
        <v>37</v>
      </c>
      <c r="H69" s="19" t="s">
        <v>103</v>
      </c>
      <c r="I69" s="9" t="s">
        <v>54</v>
      </c>
      <c r="J69" s="21">
        <v>79</v>
      </c>
      <c r="K69" s="21">
        <v>87</v>
      </c>
      <c r="L69" s="21">
        <v>75</v>
      </c>
      <c r="M69" s="21">
        <v>75</v>
      </c>
      <c r="N69" s="21">
        <v>75</v>
      </c>
      <c r="O69" s="21">
        <v>82</v>
      </c>
      <c r="P69" s="21">
        <v>98</v>
      </c>
      <c r="Q69" s="21">
        <v>81</v>
      </c>
      <c r="R69" s="21">
        <v>88</v>
      </c>
      <c r="S69" s="22">
        <f>(J69*0.8+K69+L69+M69+N69+O69*0.8+P69+Q69+R69)/(7+2*0.8)</f>
        <v>82.302325581395351</v>
      </c>
      <c r="T69" s="19">
        <v>94</v>
      </c>
      <c r="U69" s="22">
        <f>S69*0.8+T69*0.2</f>
        <v>84.641860465116281</v>
      </c>
      <c r="V69" s="21">
        <v>100</v>
      </c>
      <c r="W69" s="21">
        <v>94</v>
      </c>
      <c r="X69" s="21">
        <v>75</v>
      </c>
      <c r="Y69" s="21">
        <v>75</v>
      </c>
      <c r="Z69" s="21">
        <v>75</v>
      </c>
      <c r="AA69" s="21">
        <v>82</v>
      </c>
      <c r="AB69" s="21">
        <v>83</v>
      </c>
      <c r="AC69" s="21">
        <v>93</v>
      </c>
      <c r="AD69" s="22">
        <f>(V69+W69+X69+Y69+Z69+AA69*0.8+AB69+AC69)/(7+1*0.8)</f>
        <v>84.692307692307693</v>
      </c>
      <c r="AE69" s="19">
        <v>97</v>
      </c>
      <c r="AF69" s="22">
        <f>AD69*0.8+AE69*0.2</f>
        <v>87.15384615384616</v>
      </c>
      <c r="AG69" s="22">
        <f>(U69+AF69)/2</f>
        <v>85.897853309481221</v>
      </c>
      <c r="AH69" s="13">
        <v>17</v>
      </c>
      <c r="AI69" s="14" t="s">
        <v>55</v>
      </c>
      <c r="AJ69" s="9"/>
    </row>
    <row r="70" spans="1:36" hidden="1">
      <c r="A70" s="32">
        <v>195</v>
      </c>
      <c r="B70" s="33" t="s">
        <v>185</v>
      </c>
      <c r="C70" s="33" t="s">
        <v>186</v>
      </c>
      <c r="D70" s="33" t="s">
        <v>34</v>
      </c>
      <c r="E70" s="33" t="s">
        <v>187</v>
      </c>
      <c r="F70" s="33" t="s">
        <v>36</v>
      </c>
      <c r="G70" s="33" t="s">
        <v>37</v>
      </c>
      <c r="H70" s="32" t="s">
        <v>172</v>
      </c>
      <c r="I70" s="30" t="s">
        <v>47</v>
      </c>
      <c r="J70" s="11">
        <v>81</v>
      </c>
      <c r="K70" s="11">
        <v>92</v>
      </c>
      <c r="L70" s="5"/>
      <c r="M70" s="5"/>
      <c r="N70" s="5"/>
      <c r="O70" s="11">
        <v>100</v>
      </c>
      <c r="P70" s="11">
        <v>91</v>
      </c>
      <c r="Q70" s="11">
        <v>81</v>
      </c>
      <c r="R70" s="11">
        <v>91</v>
      </c>
      <c r="S70" s="8"/>
      <c r="T70" s="19">
        <v>99</v>
      </c>
      <c r="U70" s="8"/>
      <c r="V70" s="11">
        <v>100</v>
      </c>
      <c r="W70" s="11">
        <v>95</v>
      </c>
      <c r="X70" s="5"/>
      <c r="Y70" s="5"/>
      <c r="Z70" s="5"/>
      <c r="AA70" s="11">
        <v>100</v>
      </c>
      <c r="AB70" s="11">
        <v>90</v>
      </c>
      <c r="AC70" s="11">
        <v>94</v>
      </c>
      <c r="AD70" s="8"/>
      <c r="AE70" s="19">
        <v>100</v>
      </c>
      <c r="AF70" s="8"/>
      <c r="AG70" s="8"/>
      <c r="AH70" s="8"/>
      <c r="AI70" s="8"/>
      <c r="AJ70" s="8"/>
    </row>
    <row r="71" spans="1:36" ht="14.25">
      <c r="A71" s="9">
        <v>233</v>
      </c>
      <c r="B71" s="10" t="s">
        <v>188</v>
      </c>
      <c r="C71" s="10" t="s">
        <v>189</v>
      </c>
      <c r="D71" s="10" t="s">
        <v>34</v>
      </c>
      <c r="E71" s="10" t="s">
        <v>35</v>
      </c>
      <c r="F71" s="10" t="s">
        <v>36</v>
      </c>
      <c r="G71" s="10" t="s">
        <v>37</v>
      </c>
      <c r="H71" s="31" t="s">
        <v>60</v>
      </c>
      <c r="I71" s="9" t="s">
        <v>54</v>
      </c>
      <c r="J71" s="21">
        <v>78</v>
      </c>
      <c r="K71" s="21">
        <v>91</v>
      </c>
      <c r="L71" s="21">
        <v>85</v>
      </c>
      <c r="M71" s="21">
        <v>85</v>
      </c>
      <c r="N71" s="21">
        <v>85</v>
      </c>
      <c r="O71" s="21">
        <v>92</v>
      </c>
      <c r="P71" s="21">
        <v>77</v>
      </c>
      <c r="Q71" s="21">
        <v>78</v>
      </c>
      <c r="R71" s="21">
        <v>84</v>
      </c>
      <c r="S71" s="22">
        <f>(J71*0.8+K71+L71+M71+N71+O71*0.8+P71+Q71+R71)/(7+2*0.8)</f>
        <v>83.83720930232559</v>
      </c>
      <c r="T71" s="9">
        <v>95</v>
      </c>
      <c r="U71" s="22">
        <f>S71*0.8+T71*0.2</f>
        <v>86.069767441860478</v>
      </c>
      <c r="V71" s="21">
        <v>96</v>
      </c>
      <c r="W71" s="21">
        <v>93</v>
      </c>
      <c r="X71" s="21">
        <v>70</v>
      </c>
      <c r="Y71" s="21">
        <v>70</v>
      </c>
      <c r="Z71" s="21">
        <v>70</v>
      </c>
      <c r="AA71" s="21">
        <v>100</v>
      </c>
      <c r="AB71" s="21">
        <v>88</v>
      </c>
      <c r="AC71" s="21">
        <v>83</v>
      </c>
      <c r="AD71" s="22">
        <f>(V71+W71+X71+Y71+Z71+AA71*0.8+AB71+AC71)/(7+1*0.8)</f>
        <v>83.333333333333329</v>
      </c>
      <c r="AE71" s="9">
        <v>95</v>
      </c>
      <c r="AF71" s="22">
        <f>AD71*0.8+AE71*0.2</f>
        <v>85.666666666666671</v>
      </c>
      <c r="AG71" s="22">
        <f>(U71+AF71)/2</f>
        <v>85.868217054263567</v>
      </c>
      <c r="AH71" s="13">
        <v>18</v>
      </c>
      <c r="AI71" s="14" t="s">
        <v>55</v>
      </c>
      <c r="AJ71" s="9"/>
    </row>
    <row r="72" spans="1:36">
      <c r="A72" s="9">
        <v>207</v>
      </c>
      <c r="B72" s="10" t="s">
        <v>190</v>
      </c>
      <c r="C72" s="10" t="s">
        <v>191</v>
      </c>
      <c r="D72" s="10" t="s">
        <v>52</v>
      </c>
      <c r="E72" s="10" t="s">
        <v>35</v>
      </c>
      <c r="F72" s="10" t="s">
        <v>36</v>
      </c>
      <c r="G72" s="10" t="s">
        <v>37</v>
      </c>
      <c r="H72" s="9" t="s">
        <v>38</v>
      </c>
      <c r="I72" s="9" t="s">
        <v>54</v>
      </c>
      <c r="J72" s="21">
        <v>72</v>
      </c>
      <c r="K72" s="21">
        <v>88</v>
      </c>
      <c r="L72" s="21">
        <v>75</v>
      </c>
      <c r="M72" s="21">
        <v>75</v>
      </c>
      <c r="N72" s="21">
        <v>75</v>
      </c>
      <c r="O72" s="21">
        <v>100</v>
      </c>
      <c r="P72" s="21">
        <v>93</v>
      </c>
      <c r="Q72" s="21">
        <v>87</v>
      </c>
      <c r="R72" s="21">
        <v>91</v>
      </c>
      <c r="S72" s="22">
        <f>(J72*0.8+K72+L72+M72+N72+O72*0.8+P72+Q72+R72)/(7+2*0.8)</f>
        <v>83.906976744186053</v>
      </c>
      <c r="T72" s="9">
        <v>100</v>
      </c>
      <c r="U72" s="22">
        <f>S72*0.8+T72*0.2</f>
        <v>87.125581395348846</v>
      </c>
      <c r="V72" s="21">
        <v>97</v>
      </c>
      <c r="W72" s="21">
        <v>92</v>
      </c>
      <c r="X72" s="21">
        <v>60</v>
      </c>
      <c r="Y72" s="21">
        <v>60</v>
      </c>
      <c r="Z72" s="21">
        <v>60</v>
      </c>
      <c r="AA72" s="21">
        <v>100</v>
      </c>
      <c r="AB72" s="21">
        <v>89</v>
      </c>
      <c r="AC72" s="21">
        <v>94</v>
      </c>
      <c r="AD72" s="22">
        <f>(V72+W72+X72+Y72+Z72+AA72*0.8+AB72+AC72)/(7+1*0.8)</f>
        <v>81.025641025641022</v>
      </c>
      <c r="AE72" s="9">
        <v>98</v>
      </c>
      <c r="AF72" s="22">
        <f>AD72*0.8+AE72*0.2</f>
        <v>84.420512820512812</v>
      </c>
      <c r="AG72" s="22">
        <f>(U72+AF72)/2</f>
        <v>85.773047107930836</v>
      </c>
      <c r="AH72" s="13">
        <v>19</v>
      </c>
      <c r="AI72" s="9"/>
      <c r="AJ72" s="9"/>
    </row>
    <row r="73" spans="1:36" hidden="1">
      <c r="A73" s="32">
        <v>251</v>
      </c>
      <c r="B73" s="33" t="s">
        <v>192</v>
      </c>
      <c r="C73" s="33" t="s">
        <v>193</v>
      </c>
      <c r="D73" s="33" t="s">
        <v>34</v>
      </c>
      <c r="E73" s="33" t="s">
        <v>35</v>
      </c>
      <c r="F73" s="33" t="s">
        <v>36</v>
      </c>
      <c r="G73" s="33" t="s">
        <v>37</v>
      </c>
      <c r="H73" s="32" t="s">
        <v>172</v>
      </c>
      <c r="I73" s="34" t="s">
        <v>44</v>
      </c>
      <c r="J73" s="11">
        <v>73</v>
      </c>
      <c r="K73" s="11">
        <v>62</v>
      </c>
      <c r="L73" s="5"/>
      <c r="M73" s="5"/>
      <c r="N73" s="5"/>
      <c r="O73" s="11">
        <v>87</v>
      </c>
      <c r="P73" s="11">
        <v>80</v>
      </c>
      <c r="Q73" s="11">
        <v>62</v>
      </c>
      <c r="R73" s="11">
        <v>65</v>
      </c>
      <c r="S73" s="8"/>
      <c r="T73" s="19">
        <v>91</v>
      </c>
      <c r="U73" s="8"/>
      <c r="V73" s="11">
        <v>94</v>
      </c>
      <c r="W73" s="11">
        <v>60</v>
      </c>
      <c r="X73" s="5"/>
      <c r="Y73" s="5"/>
      <c r="Z73" s="5"/>
      <c r="AA73" s="11">
        <v>87</v>
      </c>
      <c r="AB73" s="11">
        <v>78</v>
      </c>
      <c r="AC73" s="11">
        <v>83</v>
      </c>
      <c r="AD73" s="8"/>
      <c r="AE73" s="19">
        <v>95</v>
      </c>
      <c r="AF73" s="8"/>
      <c r="AG73" s="8"/>
      <c r="AH73" s="8"/>
      <c r="AI73" s="8"/>
      <c r="AJ73" s="8"/>
    </row>
    <row r="74" spans="1:36" hidden="1">
      <c r="A74" s="32">
        <v>266</v>
      </c>
      <c r="B74" s="33" t="s">
        <v>194</v>
      </c>
      <c r="C74" s="33" t="s">
        <v>195</v>
      </c>
      <c r="D74" s="33" t="s">
        <v>34</v>
      </c>
      <c r="E74" s="33" t="s">
        <v>35</v>
      </c>
      <c r="F74" s="33" t="s">
        <v>36</v>
      </c>
      <c r="G74" s="33" t="s">
        <v>37</v>
      </c>
      <c r="H74" s="32" t="s">
        <v>172</v>
      </c>
      <c r="I74" s="9" t="s">
        <v>39</v>
      </c>
      <c r="J74" s="11">
        <v>77</v>
      </c>
      <c r="K74" s="11">
        <v>87</v>
      </c>
      <c r="L74" s="5"/>
      <c r="M74" s="5"/>
      <c r="N74" s="5"/>
      <c r="O74" s="11">
        <v>92</v>
      </c>
      <c r="P74" s="11">
        <v>78</v>
      </c>
      <c r="Q74" s="11">
        <v>66</v>
      </c>
      <c r="R74" s="11">
        <v>95</v>
      </c>
      <c r="S74" s="8"/>
      <c r="T74" s="19">
        <v>92</v>
      </c>
      <c r="U74" s="8"/>
      <c r="V74" s="11">
        <v>98</v>
      </c>
      <c r="W74" s="11">
        <v>67</v>
      </c>
      <c r="X74" s="5"/>
      <c r="Y74" s="5"/>
      <c r="Z74" s="5"/>
      <c r="AA74" s="11">
        <v>92</v>
      </c>
      <c r="AB74" s="11">
        <v>78</v>
      </c>
      <c r="AC74" s="11">
        <v>93</v>
      </c>
      <c r="AD74" s="8"/>
      <c r="AE74" s="19">
        <v>95</v>
      </c>
      <c r="AF74" s="8"/>
      <c r="AG74" s="8"/>
      <c r="AH74" s="8"/>
      <c r="AI74" s="8"/>
      <c r="AJ74" s="8"/>
    </row>
    <row r="75" spans="1:36" hidden="1">
      <c r="A75" s="32">
        <v>179</v>
      </c>
      <c r="B75" s="33" t="s">
        <v>196</v>
      </c>
      <c r="C75" s="33" t="s">
        <v>197</v>
      </c>
      <c r="D75" s="33" t="s">
        <v>52</v>
      </c>
      <c r="E75" s="33" t="s">
        <v>35</v>
      </c>
      <c r="F75" s="33" t="s">
        <v>36</v>
      </c>
      <c r="G75" s="33" t="s">
        <v>37</v>
      </c>
      <c r="H75" s="32" t="s">
        <v>172</v>
      </c>
      <c r="I75" s="34" t="s">
        <v>44</v>
      </c>
      <c r="J75" s="11">
        <v>72</v>
      </c>
      <c r="K75" s="5" t="s">
        <v>198</v>
      </c>
      <c r="L75" s="5"/>
      <c r="M75" s="5"/>
      <c r="N75" s="5"/>
      <c r="O75" s="5" t="s">
        <v>198</v>
      </c>
      <c r="P75" s="5"/>
      <c r="Q75" s="5" t="s">
        <v>198</v>
      </c>
      <c r="R75" s="5" t="s">
        <v>198</v>
      </c>
      <c r="S75" s="8"/>
      <c r="T75" s="19">
        <v>91</v>
      </c>
      <c r="U75" s="8"/>
      <c r="V75" s="11">
        <v>80</v>
      </c>
      <c r="W75" s="11">
        <v>60</v>
      </c>
      <c r="X75" s="5"/>
      <c r="Y75" s="5"/>
      <c r="Z75" s="5"/>
      <c r="AA75" s="11">
        <v>80</v>
      </c>
      <c r="AB75" s="11">
        <v>74</v>
      </c>
      <c r="AC75" s="11">
        <v>75</v>
      </c>
      <c r="AD75" s="8"/>
      <c r="AE75" s="19">
        <v>93</v>
      </c>
      <c r="AF75" s="8"/>
      <c r="AG75" s="8"/>
      <c r="AH75" s="8"/>
      <c r="AI75" s="8"/>
      <c r="AJ75" s="8"/>
    </row>
    <row r="76" spans="1:36" hidden="1">
      <c r="A76" s="32">
        <v>261</v>
      </c>
      <c r="B76" s="33" t="s">
        <v>199</v>
      </c>
      <c r="C76" s="33" t="s">
        <v>200</v>
      </c>
      <c r="D76" s="33" t="s">
        <v>34</v>
      </c>
      <c r="E76" s="33" t="s">
        <v>35</v>
      </c>
      <c r="F76" s="33" t="s">
        <v>36</v>
      </c>
      <c r="G76" s="33" t="s">
        <v>37</v>
      </c>
      <c r="H76" s="32" t="s">
        <v>172</v>
      </c>
      <c r="I76" s="9" t="s">
        <v>39</v>
      </c>
      <c r="J76" s="11">
        <v>71</v>
      </c>
      <c r="K76" s="11">
        <v>84</v>
      </c>
      <c r="L76" s="5"/>
      <c r="M76" s="5"/>
      <c r="N76" s="5"/>
      <c r="O76" s="11">
        <v>87</v>
      </c>
      <c r="P76" s="11">
        <v>77</v>
      </c>
      <c r="Q76" s="11">
        <v>67</v>
      </c>
      <c r="R76" s="11">
        <v>95</v>
      </c>
      <c r="S76" s="8"/>
      <c r="T76" s="19">
        <v>93</v>
      </c>
      <c r="U76" s="8"/>
      <c r="V76" s="11">
        <v>100</v>
      </c>
      <c r="W76" s="11">
        <v>67</v>
      </c>
      <c r="X76" s="5"/>
      <c r="Y76" s="5"/>
      <c r="Z76" s="5"/>
      <c r="AA76" s="11">
        <v>87</v>
      </c>
      <c r="AB76" s="11">
        <v>78</v>
      </c>
      <c r="AC76" s="11">
        <v>93</v>
      </c>
      <c r="AD76" s="8"/>
      <c r="AE76" s="19">
        <v>95</v>
      </c>
      <c r="AF76" s="8"/>
      <c r="AG76" s="8"/>
      <c r="AH76" s="8"/>
      <c r="AI76" s="8"/>
      <c r="AJ76" s="8"/>
    </row>
    <row r="77" spans="1:36">
      <c r="A77" s="19">
        <v>208</v>
      </c>
      <c r="B77" s="20" t="s">
        <v>201</v>
      </c>
      <c r="C77" s="20" t="s">
        <v>202</v>
      </c>
      <c r="D77" s="20" t="s">
        <v>34</v>
      </c>
      <c r="E77" s="20" t="s">
        <v>35</v>
      </c>
      <c r="F77" s="20" t="s">
        <v>36</v>
      </c>
      <c r="G77" s="20" t="s">
        <v>37</v>
      </c>
      <c r="H77" s="19" t="s">
        <v>103</v>
      </c>
      <c r="I77" s="9" t="s">
        <v>54</v>
      </c>
      <c r="J77" s="21">
        <v>65</v>
      </c>
      <c r="K77" s="21">
        <v>93</v>
      </c>
      <c r="L77" s="21">
        <v>60</v>
      </c>
      <c r="M77" s="21">
        <v>80</v>
      </c>
      <c r="N77" s="21">
        <v>80</v>
      </c>
      <c r="O77" s="21">
        <v>82</v>
      </c>
      <c r="P77" s="21">
        <v>87</v>
      </c>
      <c r="Q77" s="21">
        <v>89</v>
      </c>
      <c r="R77" s="21">
        <v>89</v>
      </c>
      <c r="S77" s="22">
        <f>(J77*0.8+K77+L77+M77+N77+O77*0.8+P77+Q77+R77)/(7+2*0.8)</f>
        <v>80.88372093023257</v>
      </c>
      <c r="T77" s="19">
        <v>95</v>
      </c>
      <c r="U77" s="22">
        <f>S77*0.8+T77*0.2</f>
        <v>83.706976744186065</v>
      </c>
      <c r="V77" s="21">
        <v>96</v>
      </c>
      <c r="W77" s="21">
        <v>95</v>
      </c>
      <c r="X77" s="21">
        <v>75</v>
      </c>
      <c r="Y77" s="21">
        <v>75</v>
      </c>
      <c r="Z77" s="21">
        <v>75</v>
      </c>
      <c r="AA77" s="21">
        <v>82</v>
      </c>
      <c r="AB77" s="21">
        <v>92</v>
      </c>
      <c r="AC77" s="21">
        <v>81</v>
      </c>
      <c r="AD77" s="22">
        <f>(V77+W77+X77+Y77+Z77+AA77*0.8+AB77+AC77)/(7+1*0.8)</f>
        <v>83.923076923076934</v>
      </c>
      <c r="AE77" s="19">
        <v>98</v>
      </c>
      <c r="AF77" s="22">
        <f>AD77*0.8+AE77*0.2</f>
        <v>86.738461538461564</v>
      </c>
      <c r="AG77" s="22">
        <f>(U77+AF77)/2</f>
        <v>85.222719141323807</v>
      </c>
      <c r="AH77" s="13">
        <v>20</v>
      </c>
      <c r="AI77" s="9"/>
      <c r="AJ77" s="9"/>
    </row>
    <row r="78" spans="1:36" hidden="1">
      <c r="A78" s="32">
        <v>226</v>
      </c>
      <c r="B78" s="33" t="s">
        <v>203</v>
      </c>
      <c r="C78" s="33" t="s">
        <v>204</v>
      </c>
      <c r="D78" s="33" t="s">
        <v>52</v>
      </c>
      <c r="E78" s="33" t="s">
        <v>35</v>
      </c>
      <c r="F78" s="33" t="s">
        <v>36</v>
      </c>
      <c r="G78" s="33" t="s">
        <v>37</v>
      </c>
      <c r="H78" s="32" t="s">
        <v>172</v>
      </c>
      <c r="I78" s="30" t="s">
        <v>47</v>
      </c>
      <c r="J78" s="11">
        <v>87</v>
      </c>
      <c r="K78" s="11">
        <v>93</v>
      </c>
      <c r="L78" s="5"/>
      <c r="M78" s="5"/>
      <c r="N78" s="5"/>
      <c r="O78" s="11">
        <v>95</v>
      </c>
      <c r="P78" s="11">
        <v>98</v>
      </c>
      <c r="Q78" s="11">
        <v>92</v>
      </c>
      <c r="R78" s="11">
        <v>95</v>
      </c>
      <c r="S78" s="8"/>
      <c r="T78" s="19">
        <v>100</v>
      </c>
      <c r="U78" s="8"/>
      <c r="V78" s="11">
        <v>99</v>
      </c>
      <c r="W78" s="11">
        <v>96</v>
      </c>
      <c r="X78" s="5"/>
      <c r="Y78" s="5"/>
      <c r="Z78" s="5"/>
      <c r="AA78" s="11">
        <v>95</v>
      </c>
      <c r="AB78" s="11">
        <v>95</v>
      </c>
      <c r="AC78" s="11">
        <v>100</v>
      </c>
      <c r="AD78" s="8"/>
      <c r="AE78" s="19">
        <v>100</v>
      </c>
      <c r="AF78" s="8"/>
      <c r="AG78" s="8"/>
      <c r="AH78" s="8"/>
      <c r="AI78" s="8"/>
      <c r="AJ78" s="8"/>
    </row>
    <row r="79" spans="1:36">
      <c r="A79" s="15">
        <v>246</v>
      </c>
      <c r="B79" s="10" t="s">
        <v>205</v>
      </c>
      <c r="C79" s="10" t="s">
        <v>206</v>
      </c>
      <c r="D79" s="10" t="s">
        <v>52</v>
      </c>
      <c r="E79" s="10" t="s">
        <v>35</v>
      </c>
      <c r="F79" s="10" t="s">
        <v>36</v>
      </c>
      <c r="G79" s="10" t="s">
        <v>37</v>
      </c>
      <c r="H79" s="15" t="s">
        <v>53</v>
      </c>
      <c r="I79" s="9" t="s">
        <v>54</v>
      </c>
      <c r="J79" s="21">
        <v>89</v>
      </c>
      <c r="K79" s="21">
        <v>90</v>
      </c>
      <c r="L79" s="21">
        <v>87</v>
      </c>
      <c r="M79" s="21">
        <v>87</v>
      </c>
      <c r="N79" s="21">
        <v>87</v>
      </c>
      <c r="O79" s="21">
        <v>80</v>
      </c>
      <c r="P79" s="21">
        <v>90</v>
      </c>
      <c r="Q79" s="21">
        <v>82</v>
      </c>
      <c r="R79" s="21">
        <v>95</v>
      </c>
      <c r="S79" s="22">
        <f>(J79*0.8+K79+L79+M79+N79+O79*0.8+P79+Q79+R79)/(7+2*0.8)</f>
        <v>87.581395348837219</v>
      </c>
      <c r="T79" s="16">
        <v>89</v>
      </c>
      <c r="U79" s="22">
        <f>S79*0.8+T79*0.2</f>
        <v>87.865116279069781</v>
      </c>
      <c r="V79" s="21">
        <v>100</v>
      </c>
      <c r="W79" s="21">
        <v>87</v>
      </c>
      <c r="X79" s="21">
        <v>60</v>
      </c>
      <c r="Y79" s="21">
        <v>60</v>
      </c>
      <c r="Z79" s="21">
        <v>60</v>
      </c>
      <c r="AA79" s="21">
        <v>80</v>
      </c>
      <c r="AB79" s="21">
        <v>88</v>
      </c>
      <c r="AC79" s="21">
        <v>100</v>
      </c>
      <c r="AD79" s="22">
        <f>(V79+W79+X79+Y79+Z79+AA79*0.8+AB79+AC79)/(7+1*0.8)</f>
        <v>79.358974358974365</v>
      </c>
      <c r="AE79" s="9">
        <v>92</v>
      </c>
      <c r="AF79" s="22">
        <f>AD79*0.8+AE79*0.2</f>
        <v>81.887179487179495</v>
      </c>
      <c r="AG79" s="22">
        <f>(U79+AF79)/2</f>
        <v>84.876147883124645</v>
      </c>
      <c r="AH79" s="13">
        <v>21</v>
      </c>
      <c r="AI79" s="9"/>
      <c r="AJ79" s="9"/>
    </row>
    <row r="80" spans="1:36">
      <c r="A80" s="19">
        <v>220</v>
      </c>
      <c r="B80" s="20" t="s">
        <v>207</v>
      </c>
      <c r="C80" s="20" t="s">
        <v>208</v>
      </c>
      <c r="D80" s="20" t="s">
        <v>34</v>
      </c>
      <c r="E80" s="20" t="s">
        <v>35</v>
      </c>
      <c r="F80" s="20" t="s">
        <v>36</v>
      </c>
      <c r="G80" s="20" t="s">
        <v>37</v>
      </c>
      <c r="H80" s="19" t="s">
        <v>103</v>
      </c>
      <c r="I80" s="9" t="s">
        <v>54</v>
      </c>
      <c r="J80" s="21">
        <v>78</v>
      </c>
      <c r="K80" s="21">
        <v>91</v>
      </c>
      <c r="L80" s="21">
        <v>75</v>
      </c>
      <c r="M80" s="21">
        <v>75</v>
      </c>
      <c r="N80" s="21">
        <v>75</v>
      </c>
      <c r="O80" s="21">
        <v>87</v>
      </c>
      <c r="P80" s="21">
        <v>83</v>
      </c>
      <c r="Q80" s="21">
        <v>91</v>
      </c>
      <c r="R80" s="21">
        <v>82</v>
      </c>
      <c r="S80" s="22">
        <f>(J80*0.8+K80+L80+M80+N80+O80*0.8+P80+Q80+R80)/(7+2*0.8)</f>
        <v>81.860465116279073</v>
      </c>
      <c r="T80" s="19">
        <v>96</v>
      </c>
      <c r="U80" s="22">
        <f>S80*0.8+T80*0.2</f>
        <v>84.688372093023261</v>
      </c>
      <c r="V80" s="21">
        <v>96</v>
      </c>
      <c r="W80" s="21">
        <v>96</v>
      </c>
      <c r="X80" s="21">
        <v>60</v>
      </c>
      <c r="Y80" s="21">
        <v>60</v>
      </c>
      <c r="Z80" s="21">
        <v>60</v>
      </c>
      <c r="AA80" s="21">
        <v>87</v>
      </c>
      <c r="AB80" s="21">
        <v>90</v>
      </c>
      <c r="AC80" s="21">
        <v>93</v>
      </c>
      <c r="AD80" s="22">
        <f>(V80+W80+X80+Y80+Z80+AA80*0.8+AB80+AC80)/(7+1*0.8)</f>
        <v>80.07692307692308</v>
      </c>
      <c r="AE80" s="19">
        <v>98</v>
      </c>
      <c r="AF80" s="22">
        <f>AD80*0.8+AE80*0.2</f>
        <v>83.66153846153847</v>
      </c>
      <c r="AG80" s="22">
        <f>(U80+AF80)/2</f>
        <v>84.174955277280873</v>
      </c>
      <c r="AH80" s="13">
        <v>22</v>
      </c>
      <c r="AI80" s="9"/>
      <c r="AJ80" s="9"/>
    </row>
    <row r="81" spans="1:36">
      <c r="A81" s="15">
        <v>243</v>
      </c>
      <c r="B81" s="10" t="s">
        <v>209</v>
      </c>
      <c r="C81" s="10" t="s">
        <v>210</v>
      </c>
      <c r="D81" s="10" t="s">
        <v>34</v>
      </c>
      <c r="E81" s="10" t="s">
        <v>35</v>
      </c>
      <c r="F81" s="10" t="s">
        <v>36</v>
      </c>
      <c r="G81" s="10" t="s">
        <v>37</v>
      </c>
      <c r="H81" s="15" t="s">
        <v>53</v>
      </c>
      <c r="I81" s="9" t="s">
        <v>54</v>
      </c>
      <c r="J81" s="21">
        <v>62</v>
      </c>
      <c r="K81" s="21">
        <v>93</v>
      </c>
      <c r="L81" s="21">
        <v>70</v>
      </c>
      <c r="M81" s="21">
        <v>70</v>
      </c>
      <c r="N81" s="21">
        <v>70</v>
      </c>
      <c r="O81" s="21">
        <v>87</v>
      </c>
      <c r="P81" s="21">
        <v>72</v>
      </c>
      <c r="Q81" s="21">
        <v>68</v>
      </c>
      <c r="R81" s="21">
        <v>93</v>
      </c>
      <c r="S81" s="22">
        <f>(J81*0.8+K81+L81+M81+N81+O81*0.8+P81+Q81+R81)/(7+2*0.8)</f>
        <v>76.186046511627922</v>
      </c>
      <c r="T81" s="16">
        <v>85</v>
      </c>
      <c r="U81" s="22">
        <f>S81*0.8+T81*0.2</f>
        <v>77.94883720930234</v>
      </c>
      <c r="V81" s="21">
        <v>100</v>
      </c>
      <c r="W81" s="21">
        <v>88</v>
      </c>
      <c r="X81" s="21">
        <v>80</v>
      </c>
      <c r="Y81" s="21">
        <v>80</v>
      </c>
      <c r="Z81" s="21">
        <v>80</v>
      </c>
      <c r="AA81" s="21">
        <v>90</v>
      </c>
      <c r="AB81" s="21">
        <v>80</v>
      </c>
      <c r="AC81" s="21">
        <v>85</v>
      </c>
      <c r="AD81" s="22">
        <f>(V81+W81+X81+Y81+Z81+AA81*0.8+AB81+AC81)/(7+1*0.8)</f>
        <v>85.256410256410263</v>
      </c>
      <c r="AE81" s="9">
        <v>92</v>
      </c>
      <c r="AF81" s="22">
        <f>AD81*0.8+AE81*0.2</f>
        <v>86.605128205128224</v>
      </c>
      <c r="AG81" s="22">
        <f>(U81+AF81)/2</f>
        <v>82.276982707215282</v>
      </c>
      <c r="AH81" s="13">
        <v>23</v>
      </c>
      <c r="AI81" s="9"/>
      <c r="AJ81" s="9"/>
    </row>
    <row r="82" spans="1:36" ht="14.25">
      <c r="A82" s="9">
        <v>255</v>
      </c>
      <c r="B82" s="10" t="s">
        <v>211</v>
      </c>
      <c r="C82" s="10" t="s">
        <v>212</v>
      </c>
      <c r="D82" s="10" t="s">
        <v>34</v>
      </c>
      <c r="E82" s="10" t="s">
        <v>35</v>
      </c>
      <c r="F82" s="10" t="s">
        <v>36</v>
      </c>
      <c r="G82" s="10" t="s">
        <v>37</v>
      </c>
      <c r="H82" s="31" t="s">
        <v>60</v>
      </c>
      <c r="I82" s="9" t="s">
        <v>54</v>
      </c>
      <c r="J82" s="21">
        <v>80</v>
      </c>
      <c r="K82" s="21">
        <v>90</v>
      </c>
      <c r="L82" s="21">
        <v>60</v>
      </c>
      <c r="M82" s="21">
        <v>60</v>
      </c>
      <c r="N82" s="21">
        <v>60</v>
      </c>
      <c r="O82" s="21">
        <v>80</v>
      </c>
      <c r="P82" s="21">
        <v>73</v>
      </c>
      <c r="Q82" s="21">
        <v>82</v>
      </c>
      <c r="R82" s="21">
        <v>88</v>
      </c>
      <c r="S82" s="22">
        <f>(J82*0.8+K82+L82+M82+N82+O82*0.8+P82+Q82+R82)/(7+2*0.8)</f>
        <v>74.534883720930239</v>
      </c>
      <c r="T82" s="9">
        <v>95</v>
      </c>
      <c r="U82" s="22">
        <f>S82*0.8+T82*0.2</f>
        <v>78.627906976744185</v>
      </c>
      <c r="V82" s="21">
        <v>100</v>
      </c>
      <c r="W82" s="21">
        <v>77</v>
      </c>
      <c r="X82" s="21">
        <v>70</v>
      </c>
      <c r="Y82" s="21">
        <v>70</v>
      </c>
      <c r="Z82" s="21">
        <v>70</v>
      </c>
      <c r="AA82" s="21">
        <v>99</v>
      </c>
      <c r="AB82" s="21">
        <v>87</v>
      </c>
      <c r="AC82" s="21">
        <v>79</v>
      </c>
      <c r="AD82" s="22">
        <f>(V82+W82+X82+Y82+Z82+AA82*0.8+AB82+AC82)/(7+1*0.8)</f>
        <v>81.051282051282058</v>
      </c>
      <c r="AE82" s="9">
        <v>98</v>
      </c>
      <c r="AF82" s="22">
        <f>AD82*0.8+AE82*0.2</f>
        <v>84.441025641025647</v>
      </c>
      <c r="AG82" s="22">
        <f>(U82+AF82)/2</f>
        <v>81.534466308884916</v>
      </c>
      <c r="AH82" s="13">
        <v>24</v>
      </c>
      <c r="AI82" s="9"/>
      <c r="AJ82" s="9"/>
    </row>
    <row r="83" spans="1:36" hidden="1">
      <c r="A83" s="32">
        <v>242</v>
      </c>
      <c r="B83" s="33" t="s">
        <v>213</v>
      </c>
      <c r="C83" s="33" t="s">
        <v>214</v>
      </c>
      <c r="D83" s="33" t="s">
        <v>34</v>
      </c>
      <c r="E83" s="33" t="s">
        <v>35</v>
      </c>
      <c r="F83" s="33" t="s">
        <v>36</v>
      </c>
      <c r="G83" s="33" t="s">
        <v>37</v>
      </c>
      <c r="H83" s="32" t="s">
        <v>172</v>
      </c>
      <c r="I83" s="30" t="s">
        <v>47</v>
      </c>
      <c r="J83" s="11">
        <v>72</v>
      </c>
      <c r="K83" s="11">
        <v>79</v>
      </c>
      <c r="L83" s="5"/>
      <c r="M83" s="5"/>
      <c r="N83" s="5"/>
      <c r="O83" s="11">
        <v>82</v>
      </c>
      <c r="P83" s="11">
        <v>82</v>
      </c>
      <c r="Q83" s="11">
        <v>74</v>
      </c>
      <c r="R83" s="11">
        <v>86</v>
      </c>
      <c r="S83" s="8"/>
      <c r="T83" s="19">
        <v>94</v>
      </c>
      <c r="U83" s="8"/>
      <c r="V83" s="11">
        <v>94</v>
      </c>
      <c r="W83" s="11">
        <v>66</v>
      </c>
      <c r="X83" s="5"/>
      <c r="Y83" s="5"/>
      <c r="Z83" s="5"/>
      <c r="AA83" s="11">
        <v>82</v>
      </c>
      <c r="AB83" s="11">
        <v>86</v>
      </c>
      <c r="AC83" s="11">
        <v>83</v>
      </c>
      <c r="AD83" s="8"/>
      <c r="AE83" s="19">
        <v>97</v>
      </c>
      <c r="AF83" s="8"/>
      <c r="AG83" s="8"/>
      <c r="AH83" s="8"/>
      <c r="AI83" s="8"/>
      <c r="AJ83" s="8"/>
    </row>
    <row r="84" spans="1:36">
      <c r="A84" s="19">
        <v>247</v>
      </c>
      <c r="B84" s="20" t="s">
        <v>215</v>
      </c>
      <c r="C84" s="20" t="s">
        <v>216</v>
      </c>
      <c r="D84" s="20" t="s">
        <v>34</v>
      </c>
      <c r="E84" s="20" t="s">
        <v>35</v>
      </c>
      <c r="F84" s="20" t="s">
        <v>36</v>
      </c>
      <c r="G84" s="20" t="s">
        <v>37</v>
      </c>
      <c r="H84" s="19" t="s">
        <v>103</v>
      </c>
      <c r="I84" s="9" t="s">
        <v>54</v>
      </c>
      <c r="J84" s="21">
        <v>78</v>
      </c>
      <c r="K84" s="21">
        <v>89</v>
      </c>
      <c r="L84" s="21">
        <v>70</v>
      </c>
      <c r="M84" s="21">
        <v>70</v>
      </c>
      <c r="N84" s="21">
        <v>70</v>
      </c>
      <c r="O84" s="21">
        <v>87</v>
      </c>
      <c r="P84" s="21">
        <v>80</v>
      </c>
      <c r="Q84" s="21">
        <v>72</v>
      </c>
      <c r="R84" s="21">
        <v>82</v>
      </c>
      <c r="S84" s="22">
        <f>(J84*0.8+K84+L84+M84+N84+O84*0.8+P84+Q84+R84)/(7+2*0.8)</f>
        <v>77.325581395348834</v>
      </c>
      <c r="T84" s="19">
        <v>91</v>
      </c>
      <c r="U84" s="22">
        <f>S84*0.8+T84*0.2</f>
        <v>80.060465116279076</v>
      </c>
      <c r="V84" s="21">
        <v>93</v>
      </c>
      <c r="W84" s="21">
        <v>72</v>
      </c>
      <c r="X84" s="21">
        <v>70</v>
      </c>
      <c r="Y84" s="21">
        <v>70</v>
      </c>
      <c r="Z84" s="21">
        <v>70</v>
      </c>
      <c r="AA84" s="21">
        <v>87</v>
      </c>
      <c r="AB84" s="21">
        <v>84</v>
      </c>
      <c r="AC84" s="21">
        <v>87</v>
      </c>
      <c r="AD84" s="22">
        <f>(V84+W84+X84+Y84+Z84+AA84*0.8+AB84+AC84)/(7+1*0.8)</f>
        <v>78.923076923076934</v>
      </c>
      <c r="AE84" s="19">
        <v>95</v>
      </c>
      <c r="AF84" s="22">
        <f>AD84*0.8+AE84*0.2</f>
        <v>82.138461538461542</v>
      </c>
      <c r="AG84" s="22">
        <f>(U84+AF84)/2</f>
        <v>81.099463327370302</v>
      </c>
      <c r="AH84" s="13">
        <v>25</v>
      </c>
      <c r="AI84" s="9"/>
      <c r="AJ84" s="9"/>
    </row>
    <row r="85" spans="1:36" hidden="1">
      <c r="A85" s="32">
        <v>209</v>
      </c>
      <c r="B85" s="33" t="s">
        <v>217</v>
      </c>
      <c r="C85" s="33" t="s">
        <v>218</v>
      </c>
      <c r="D85" s="33" t="s">
        <v>34</v>
      </c>
      <c r="E85" s="33" t="s">
        <v>35</v>
      </c>
      <c r="F85" s="33" t="s">
        <v>36</v>
      </c>
      <c r="G85" s="33" t="s">
        <v>37</v>
      </c>
      <c r="H85" s="32" t="s">
        <v>172</v>
      </c>
      <c r="I85" s="9" t="s">
        <v>39</v>
      </c>
      <c r="J85" s="11">
        <v>80</v>
      </c>
      <c r="K85" s="11">
        <v>97</v>
      </c>
      <c r="L85" s="5"/>
      <c r="M85" s="5"/>
      <c r="N85" s="5"/>
      <c r="O85" s="11">
        <v>82</v>
      </c>
      <c r="P85" s="11">
        <v>94</v>
      </c>
      <c r="Q85" s="11">
        <v>74</v>
      </c>
      <c r="R85" s="11">
        <v>86</v>
      </c>
      <c r="S85" s="8"/>
      <c r="T85" s="19">
        <v>93</v>
      </c>
      <c r="U85" s="8"/>
      <c r="V85" s="11">
        <v>100</v>
      </c>
      <c r="W85" s="11">
        <v>90</v>
      </c>
      <c r="X85" s="5"/>
      <c r="Y85" s="5"/>
      <c r="Z85" s="5"/>
      <c r="AA85" s="11">
        <v>82</v>
      </c>
      <c r="AB85" s="11">
        <v>87</v>
      </c>
      <c r="AC85" s="11">
        <v>95</v>
      </c>
      <c r="AD85" s="8"/>
      <c r="AE85" s="19">
        <v>95</v>
      </c>
      <c r="AF85" s="8"/>
      <c r="AG85" s="8"/>
      <c r="AH85" s="8"/>
      <c r="AI85" s="8"/>
      <c r="AJ85" s="8"/>
    </row>
    <row r="86" spans="1:36" hidden="1">
      <c r="A86" s="32">
        <v>258</v>
      </c>
      <c r="B86" s="33" t="s">
        <v>219</v>
      </c>
      <c r="C86" s="33" t="s">
        <v>220</v>
      </c>
      <c r="D86" s="33" t="s">
        <v>34</v>
      </c>
      <c r="E86" s="33" t="s">
        <v>35</v>
      </c>
      <c r="F86" s="33" t="s">
        <v>36</v>
      </c>
      <c r="G86" s="33" t="s">
        <v>37</v>
      </c>
      <c r="H86" s="32" t="s">
        <v>172</v>
      </c>
      <c r="I86" s="30" t="s">
        <v>47</v>
      </c>
      <c r="J86" s="11">
        <v>81</v>
      </c>
      <c r="K86" s="11">
        <v>95</v>
      </c>
      <c r="L86" s="5"/>
      <c r="M86" s="5"/>
      <c r="N86" s="5"/>
      <c r="O86" s="11">
        <v>82</v>
      </c>
      <c r="P86" s="11">
        <v>73</v>
      </c>
      <c r="Q86" s="11">
        <v>70</v>
      </c>
      <c r="R86" s="11">
        <v>77</v>
      </c>
      <c r="S86" s="8"/>
      <c r="T86" s="19">
        <v>93</v>
      </c>
      <c r="U86" s="8"/>
      <c r="V86" s="11">
        <v>60</v>
      </c>
      <c r="W86" s="11">
        <v>84</v>
      </c>
      <c r="X86" s="5"/>
      <c r="Y86" s="5"/>
      <c r="Z86" s="5"/>
      <c r="AA86" s="11">
        <v>82</v>
      </c>
      <c r="AB86" s="11">
        <v>72</v>
      </c>
      <c r="AC86" s="11">
        <v>79</v>
      </c>
      <c r="AD86" s="8"/>
      <c r="AE86" s="19">
        <v>96</v>
      </c>
      <c r="AF86" s="8"/>
      <c r="AG86" s="8"/>
      <c r="AH86" s="8"/>
      <c r="AI86" s="8"/>
      <c r="AJ86" s="8"/>
    </row>
    <row r="87" spans="1:36" hidden="1">
      <c r="A87" s="32">
        <v>189</v>
      </c>
      <c r="B87" s="33" t="s">
        <v>221</v>
      </c>
      <c r="C87" s="33" t="s">
        <v>222</v>
      </c>
      <c r="D87" s="33" t="s">
        <v>34</v>
      </c>
      <c r="E87" s="33" t="s">
        <v>35</v>
      </c>
      <c r="F87" s="33" t="s">
        <v>36</v>
      </c>
      <c r="G87" s="33" t="s">
        <v>37</v>
      </c>
      <c r="H87" s="32" t="s">
        <v>172</v>
      </c>
      <c r="I87" s="9" t="s">
        <v>39</v>
      </c>
      <c r="J87" s="11">
        <v>68</v>
      </c>
      <c r="K87" s="11">
        <v>62</v>
      </c>
      <c r="L87" s="5"/>
      <c r="M87" s="5"/>
      <c r="N87" s="5"/>
      <c r="O87" s="11">
        <v>86</v>
      </c>
      <c r="P87" s="11">
        <v>77</v>
      </c>
      <c r="Q87" s="11">
        <v>64</v>
      </c>
      <c r="R87" s="11">
        <v>64</v>
      </c>
      <c r="S87" s="8"/>
      <c r="T87" s="19">
        <v>92</v>
      </c>
      <c r="U87" s="8"/>
      <c r="V87" s="11">
        <v>100</v>
      </c>
      <c r="W87" s="11">
        <v>60</v>
      </c>
      <c r="X87" s="5"/>
      <c r="Y87" s="5"/>
      <c r="Z87" s="5"/>
      <c r="AA87" s="11">
        <v>86</v>
      </c>
      <c r="AB87" s="11">
        <v>76</v>
      </c>
      <c r="AC87" s="11">
        <v>90</v>
      </c>
      <c r="AD87" s="8"/>
      <c r="AE87" s="19">
        <v>95</v>
      </c>
      <c r="AF87" s="8"/>
      <c r="AG87" s="8"/>
      <c r="AH87" s="8"/>
      <c r="AI87" s="8"/>
      <c r="AJ87" s="8"/>
    </row>
    <row r="88" spans="1:36" hidden="1">
      <c r="A88" s="32">
        <v>192</v>
      </c>
      <c r="B88" s="33" t="s">
        <v>223</v>
      </c>
      <c r="C88" s="33" t="s">
        <v>224</v>
      </c>
      <c r="D88" s="33" t="s">
        <v>34</v>
      </c>
      <c r="E88" s="33" t="s">
        <v>35</v>
      </c>
      <c r="F88" s="33" t="s">
        <v>36</v>
      </c>
      <c r="G88" s="33" t="s">
        <v>37</v>
      </c>
      <c r="H88" s="32" t="s">
        <v>172</v>
      </c>
      <c r="I88" s="9" t="s">
        <v>39</v>
      </c>
      <c r="J88" s="11">
        <v>72</v>
      </c>
      <c r="K88" s="11">
        <v>79</v>
      </c>
      <c r="L88" s="5"/>
      <c r="M88" s="5"/>
      <c r="N88" s="5"/>
      <c r="O88" s="11">
        <v>80</v>
      </c>
      <c r="P88" s="11">
        <v>67</v>
      </c>
      <c r="Q88" s="11">
        <v>69</v>
      </c>
      <c r="R88" s="11">
        <v>72</v>
      </c>
      <c r="S88" s="8"/>
      <c r="T88" s="19">
        <v>90</v>
      </c>
      <c r="U88" s="8"/>
      <c r="V88" s="11">
        <v>80</v>
      </c>
      <c r="W88" s="11">
        <v>60</v>
      </c>
      <c r="X88" s="5"/>
      <c r="Y88" s="5"/>
      <c r="Z88" s="5"/>
      <c r="AA88" s="11">
        <v>80</v>
      </c>
      <c r="AB88" s="11">
        <v>80</v>
      </c>
      <c r="AC88" s="11">
        <v>88</v>
      </c>
      <c r="AD88" s="8"/>
      <c r="AE88" s="19">
        <v>93</v>
      </c>
      <c r="AF88" s="8"/>
      <c r="AG88" s="8"/>
      <c r="AH88" s="8"/>
      <c r="AI88" s="8"/>
      <c r="AJ88" s="8"/>
    </row>
    <row r="89" spans="1:36" hidden="1">
      <c r="A89" s="32">
        <v>187</v>
      </c>
      <c r="B89" s="33" t="s">
        <v>225</v>
      </c>
      <c r="C89" s="33" t="s">
        <v>226</v>
      </c>
      <c r="D89" s="33" t="s">
        <v>34</v>
      </c>
      <c r="E89" s="33" t="s">
        <v>35</v>
      </c>
      <c r="F89" s="33" t="s">
        <v>36</v>
      </c>
      <c r="G89" s="33" t="s">
        <v>37</v>
      </c>
      <c r="H89" s="32" t="s">
        <v>172</v>
      </c>
      <c r="I89" s="9" t="s">
        <v>39</v>
      </c>
      <c r="J89" s="11">
        <v>74</v>
      </c>
      <c r="K89" s="11">
        <v>85</v>
      </c>
      <c r="L89" s="5"/>
      <c r="M89" s="5"/>
      <c r="N89" s="5"/>
      <c r="O89" s="11">
        <v>87</v>
      </c>
      <c r="P89" s="11">
        <v>85</v>
      </c>
      <c r="Q89" s="11">
        <v>86</v>
      </c>
      <c r="R89" s="11">
        <v>78</v>
      </c>
      <c r="S89" s="8"/>
      <c r="T89" s="19">
        <v>97</v>
      </c>
      <c r="U89" s="8"/>
      <c r="V89" s="11">
        <v>80</v>
      </c>
      <c r="W89" s="11">
        <v>96</v>
      </c>
      <c r="X89" s="5"/>
      <c r="Y89" s="5"/>
      <c r="Z89" s="5"/>
      <c r="AA89" s="11">
        <v>87</v>
      </c>
      <c r="AB89" s="11">
        <v>86</v>
      </c>
      <c r="AC89" s="11">
        <v>77</v>
      </c>
      <c r="AD89" s="8"/>
      <c r="AE89" s="19">
        <v>98</v>
      </c>
      <c r="AF89" s="8"/>
      <c r="AG89" s="8"/>
      <c r="AH89" s="8"/>
      <c r="AI89" s="8"/>
      <c r="AJ89" s="8"/>
    </row>
    <row r="90" spans="1:36" hidden="1">
      <c r="A90" s="32">
        <v>197</v>
      </c>
      <c r="B90" s="33" t="s">
        <v>227</v>
      </c>
      <c r="C90" s="33" t="s">
        <v>228</v>
      </c>
      <c r="D90" s="33" t="s">
        <v>52</v>
      </c>
      <c r="E90" s="33" t="s">
        <v>35</v>
      </c>
      <c r="F90" s="33" t="s">
        <v>36</v>
      </c>
      <c r="G90" s="33" t="s">
        <v>37</v>
      </c>
      <c r="H90" s="32" t="s">
        <v>172</v>
      </c>
      <c r="I90" s="9" t="s">
        <v>39</v>
      </c>
      <c r="J90" s="11">
        <v>81</v>
      </c>
      <c r="K90" s="11">
        <v>69</v>
      </c>
      <c r="L90" s="5"/>
      <c r="M90" s="5"/>
      <c r="N90" s="5"/>
      <c r="O90" s="11">
        <v>85</v>
      </c>
      <c r="P90" s="11">
        <v>86</v>
      </c>
      <c r="Q90" s="11">
        <v>79</v>
      </c>
      <c r="R90" s="11">
        <v>92</v>
      </c>
      <c r="S90" s="8"/>
      <c r="T90" s="19">
        <v>93</v>
      </c>
      <c r="U90" s="8"/>
      <c r="V90" s="11">
        <v>96</v>
      </c>
      <c r="W90" s="11">
        <v>94</v>
      </c>
      <c r="X90" s="5"/>
      <c r="Y90" s="5"/>
      <c r="Z90" s="5"/>
      <c r="AA90" s="11">
        <v>85</v>
      </c>
      <c r="AB90" s="11">
        <v>80</v>
      </c>
      <c r="AC90" s="11">
        <v>98</v>
      </c>
      <c r="AD90" s="8"/>
      <c r="AE90" s="19">
        <v>97</v>
      </c>
      <c r="AF90" s="8"/>
      <c r="AG90" s="8"/>
      <c r="AH90" s="8"/>
      <c r="AI90" s="8"/>
      <c r="AJ90" s="8"/>
    </row>
    <row r="91" spans="1:36" hidden="1">
      <c r="A91" s="32">
        <v>239</v>
      </c>
      <c r="B91" s="33" t="s">
        <v>229</v>
      </c>
      <c r="C91" s="33" t="s">
        <v>230</v>
      </c>
      <c r="D91" s="33" t="s">
        <v>34</v>
      </c>
      <c r="E91" s="33" t="s">
        <v>35</v>
      </c>
      <c r="F91" s="33" t="s">
        <v>36</v>
      </c>
      <c r="G91" s="33" t="s">
        <v>37</v>
      </c>
      <c r="H91" s="32" t="s">
        <v>172</v>
      </c>
      <c r="I91" s="30" t="s">
        <v>47</v>
      </c>
      <c r="J91" s="11">
        <v>73</v>
      </c>
      <c r="K91" s="11">
        <v>97</v>
      </c>
      <c r="L91" s="5"/>
      <c r="M91" s="5"/>
      <c r="N91" s="5"/>
      <c r="O91" s="11">
        <v>87</v>
      </c>
      <c r="P91" s="11">
        <v>73</v>
      </c>
      <c r="Q91" s="11">
        <v>74</v>
      </c>
      <c r="R91" s="11">
        <v>81</v>
      </c>
      <c r="S91" s="8"/>
      <c r="T91" s="19">
        <v>96</v>
      </c>
      <c r="U91" s="8"/>
      <c r="V91" s="11">
        <v>80</v>
      </c>
      <c r="W91" s="11">
        <v>99</v>
      </c>
      <c r="X91" s="5"/>
      <c r="Y91" s="5"/>
      <c r="Z91" s="5"/>
      <c r="AA91" s="11">
        <v>87</v>
      </c>
      <c r="AB91" s="11">
        <v>80</v>
      </c>
      <c r="AC91" s="11">
        <v>79</v>
      </c>
      <c r="AD91" s="8"/>
      <c r="AE91" s="19">
        <v>97</v>
      </c>
      <c r="AF91" s="8"/>
      <c r="AG91" s="8"/>
      <c r="AH91" s="8"/>
      <c r="AI91" s="8"/>
      <c r="AJ91" s="8"/>
    </row>
    <row r="92" spans="1:36" hidden="1">
      <c r="A92" s="32">
        <v>276</v>
      </c>
      <c r="B92" s="33" t="s">
        <v>231</v>
      </c>
      <c r="C92" s="33" t="s">
        <v>232</v>
      </c>
      <c r="D92" s="33" t="s">
        <v>52</v>
      </c>
      <c r="E92" s="33" t="s">
        <v>35</v>
      </c>
      <c r="F92" s="33" t="s">
        <v>36</v>
      </c>
      <c r="G92" s="33" t="s">
        <v>37</v>
      </c>
      <c r="H92" s="32" t="s">
        <v>172</v>
      </c>
      <c r="I92" s="30" t="s">
        <v>47</v>
      </c>
      <c r="J92" s="11">
        <v>76</v>
      </c>
      <c r="K92" s="11">
        <v>91</v>
      </c>
      <c r="L92" s="5"/>
      <c r="M92" s="5"/>
      <c r="N92" s="5"/>
      <c r="O92" s="11">
        <v>92</v>
      </c>
      <c r="P92" s="11">
        <v>100</v>
      </c>
      <c r="Q92" s="11">
        <v>93</v>
      </c>
      <c r="R92" s="11">
        <v>96</v>
      </c>
      <c r="S92" s="8"/>
      <c r="T92" s="19">
        <v>100</v>
      </c>
      <c r="U92" s="8"/>
      <c r="V92" s="11">
        <v>100</v>
      </c>
      <c r="W92" s="11">
        <v>97</v>
      </c>
      <c r="X92" s="5"/>
      <c r="Y92" s="5"/>
      <c r="Z92" s="5"/>
      <c r="AA92" s="11">
        <v>92</v>
      </c>
      <c r="AB92" s="11">
        <v>94</v>
      </c>
      <c r="AC92" s="11">
        <v>100</v>
      </c>
      <c r="AD92" s="8"/>
      <c r="AE92" s="19">
        <v>100</v>
      </c>
      <c r="AF92" s="8"/>
      <c r="AG92" s="8"/>
      <c r="AH92" s="8"/>
      <c r="AI92" s="8"/>
      <c r="AJ92" s="8"/>
    </row>
    <row r="93" spans="1:36" ht="14.25" hidden="1">
      <c r="A93" s="8">
        <v>218</v>
      </c>
      <c r="B93" s="29" t="s">
        <v>233</v>
      </c>
      <c r="C93" s="29" t="s">
        <v>234</v>
      </c>
      <c r="D93" s="29" t="s">
        <v>52</v>
      </c>
      <c r="E93" s="29" t="s">
        <v>35</v>
      </c>
      <c r="F93" s="29" t="s">
        <v>36</v>
      </c>
      <c r="G93" s="29" t="s">
        <v>37</v>
      </c>
      <c r="H93" s="35" t="s">
        <v>235</v>
      </c>
      <c r="I93" s="30" t="s">
        <v>47</v>
      </c>
      <c r="J93" s="11">
        <v>84</v>
      </c>
      <c r="K93" s="11">
        <v>87</v>
      </c>
      <c r="L93" s="5"/>
      <c r="M93" s="5"/>
      <c r="N93" s="5"/>
      <c r="O93" s="11">
        <v>92</v>
      </c>
      <c r="P93" s="11">
        <v>89</v>
      </c>
      <c r="Q93" s="11">
        <v>94</v>
      </c>
      <c r="R93" s="11">
        <v>96</v>
      </c>
      <c r="T93" s="8">
        <v>100</v>
      </c>
      <c r="V93" s="11">
        <v>100</v>
      </c>
      <c r="W93" s="5"/>
      <c r="X93" s="5"/>
      <c r="Y93" s="5"/>
      <c r="Z93" s="5"/>
      <c r="AA93" s="11">
        <v>100</v>
      </c>
      <c r="AB93" s="11">
        <v>94</v>
      </c>
      <c r="AC93" s="11">
        <v>95</v>
      </c>
      <c r="AD93" s="8"/>
      <c r="AE93" s="8">
        <v>100</v>
      </c>
      <c r="AF93" s="8"/>
      <c r="AG93" s="8"/>
      <c r="AH93" s="8"/>
      <c r="AI93" s="8"/>
      <c r="AJ93" s="8"/>
    </row>
    <row r="94" spans="1:36" ht="14.25" hidden="1">
      <c r="A94" s="8">
        <v>274</v>
      </c>
      <c r="B94" s="29" t="s">
        <v>236</v>
      </c>
      <c r="C94" s="29" t="s">
        <v>237</v>
      </c>
      <c r="D94" s="29" t="s">
        <v>34</v>
      </c>
      <c r="E94" s="29" t="s">
        <v>35</v>
      </c>
      <c r="F94" s="29" t="s">
        <v>36</v>
      </c>
      <c r="G94" s="29" t="s">
        <v>37</v>
      </c>
      <c r="H94" s="35" t="s">
        <v>235</v>
      </c>
      <c r="I94" s="9" t="s">
        <v>44</v>
      </c>
      <c r="J94" s="11">
        <v>77</v>
      </c>
      <c r="K94" s="11">
        <v>87</v>
      </c>
      <c r="L94" s="5"/>
      <c r="M94" s="5"/>
      <c r="N94" s="5"/>
      <c r="O94" s="11">
        <v>80</v>
      </c>
      <c r="P94" s="11">
        <v>85</v>
      </c>
      <c r="Q94" s="11">
        <v>74</v>
      </c>
      <c r="R94" s="11">
        <v>89</v>
      </c>
      <c r="T94" s="36">
        <v>100</v>
      </c>
      <c r="V94" s="11">
        <v>100</v>
      </c>
      <c r="W94" s="5"/>
      <c r="X94" s="5"/>
      <c r="Y94" s="5"/>
      <c r="Z94" s="5"/>
      <c r="AA94" s="11">
        <v>100</v>
      </c>
      <c r="AB94" s="11">
        <v>85</v>
      </c>
      <c r="AC94" s="11">
        <v>84</v>
      </c>
      <c r="AD94" s="8"/>
      <c r="AE94" s="8">
        <v>100</v>
      </c>
      <c r="AF94" s="8"/>
      <c r="AG94" s="8"/>
      <c r="AH94" s="8"/>
      <c r="AI94" s="8"/>
      <c r="AJ94" s="8"/>
    </row>
    <row r="95" spans="1:36">
      <c r="A95" s="9">
        <v>170</v>
      </c>
      <c r="B95" s="10" t="s">
        <v>238</v>
      </c>
      <c r="C95" s="10" t="s">
        <v>239</v>
      </c>
      <c r="D95" s="10" t="s">
        <v>34</v>
      </c>
      <c r="E95" s="10" t="s">
        <v>35</v>
      </c>
      <c r="F95" s="10" t="s">
        <v>36</v>
      </c>
      <c r="G95" s="10" t="s">
        <v>37</v>
      </c>
      <c r="H95" s="9" t="s">
        <v>38</v>
      </c>
      <c r="I95" s="9" t="s">
        <v>54</v>
      </c>
      <c r="J95" s="21">
        <v>68</v>
      </c>
      <c r="K95" s="21">
        <v>90</v>
      </c>
      <c r="L95" s="21">
        <v>60</v>
      </c>
      <c r="M95" s="21">
        <v>60</v>
      </c>
      <c r="N95" s="21">
        <v>60</v>
      </c>
      <c r="O95" s="21">
        <v>87</v>
      </c>
      <c r="P95" s="21">
        <v>89</v>
      </c>
      <c r="Q95" s="21">
        <v>75</v>
      </c>
      <c r="R95" s="21">
        <v>85</v>
      </c>
      <c r="S95" s="22">
        <f>(J95*0.8+K95+L95+M95+N95+O95*0.8+P95+Q95+R95)/(7+2*0.8)</f>
        <v>74.767441860465112</v>
      </c>
      <c r="T95" s="9">
        <v>96</v>
      </c>
      <c r="U95" s="22">
        <f>S95*0.8+T95*0.2</f>
        <v>79.013953488372096</v>
      </c>
      <c r="V95" s="21">
        <v>98</v>
      </c>
      <c r="W95" s="21">
        <v>77</v>
      </c>
      <c r="X95" s="21">
        <v>60</v>
      </c>
      <c r="Y95" s="21">
        <v>60</v>
      </c>
      <c r="Z95" s="21">
        <v>60</v>
      </c>
      <c r="AA95" s="21">
        <v>99</v>
      </c>
      <c r="AB95" s="21">
        <v>86</v>
      </c>
      <c r="AC95" s="21">
        <v>86</v>
      </c>
      <c r="AD95" s="22">
        <f>(V95+W95+X95+Y95+Z95+AA95*0.8+AB95+AC95)/(7+1*0.8)</f>
        <v>77.71794871794873</v>
      </c>
      <c r="AE95" s="9">
        <v>96</v>
      </c>
      <c r="AF95" s="22">
        <f>AD95*0.8+AE95*0.2</f>
        <v>81.374358974358984</v>
      </c>
      <c r="AG95" s="22">
        <f>(U95+AF95)/2</f>
        <v>80.19415623136554</v>
      </c>
      <c r="AH95" s="13">
        <v>26</v>
      </c>
      <c r="AI95" s="9"/>
      <c r="AJ95" s="9"/>
    </row>
    <row r="96" spans="1:36" ht="14.25" hidden="1">
      <c r="A96" s="8">
        <v>256</v>
      </c>
      <c r="B96" s="29" t="s">
        <v>240</v>
      </c>
      <c r="C96" s="29" t="s">
        <v>241</v>
      </c>
      <c r="D96" s="29" t="s">
        <v>52</v>
      </c>
      <c r="E96" s="29" t="s">
        <v>35</v>
      </c>
      <c r="F96" s="29" t="s">
        <v>36</v>
      </c>
      <c r="G96" s="29" t="s">
        <v>37</v>
      </c>
      <c r="H96" s="35" t="s">
        <v>235</v>
      </c>
      <c r="I96" s="9" t="s">
        <v>44</v>
      </c>
      <c r="J96" s="11">
        <v>90</v>
      </c>
      <c r="K96" s="11">
        <v>84</v>
      </c>
      <c r="L96" s="5"/>
      <c r="M96" s="5"/>
      <c r="N96" s="5"/>
      <c r="O96" s="11">
        <v>82</v>
      </c>
      <c r="P96" s="11">
        <v>95</v>
      </c>
      <c r="Q96" s="11">
        <v>92</v>
      </c>
      <c r="R96" s="11">
        <v>95</v>
      </c>
      <c r="T96" s="37">
        <v>100</v>
      </c>
      <c r="V96" s="11">
        <v>100</v>
      </c>
      <c r="W96" s="5"/>
      <c r="X96" s="5"/>
      <c r="Y96" s="5"/>
      <c r="Z96" s="5"/>
      <c r="AA96" s="11">
        <v>100</v>
      </c>
      <c r="AB96" s="11">
        <v>94</v>
      </c>
      <c r="AC96" s="11">
        <v>94</v>
      </c>
      <c r="AD96" s="8"/>
      <c r="AE96" s="8">
        <v>100</v>
      </c>
      <c r="AF96" s="8"/>
      <c r="AG96" s="8"/>
      <c r="AH96" s="8"/>
      <c r="AI96" s="8"/>
      <c r="AJ96" s="8"/>
    </row>
    <row r="97" spans="1:36" ht="14.25" hidden="1">
      <c r="A97" s="8">
        <v>270</v>
      </c>
      <c r="B97" s="29" t="s">
        <v>242</v>
      </c>
      <c r="C97" s="29" t="s">
        <v>243</v>
      </c>
      <c r="D97" s="29" t="s">
        <v>34</v>
      </c>
      <c r="E97" s="29" t="s">
        <v>35</v>
      </c>
      <c r="F97" s="29" t="s">
        <v>36</v>
      </c>
      <c r="G97" s="29" t="s">
        <v>37</v>
      </c>
      <c r="H97" s="35" t="s">
        <v>235</v>
      </c>
      <c r="I97" s="9" t="s">
        <v>44</v>
      </c>
      <c r="J97" s="11">
        <v>70</v>
      </c>
      <c r="K97" s="11">
        <v>72</v>
      </c>
      <c r="L97" s="5"/>
      <c r="M97" s="5"/>
      <c r="N97" s="5"/>
      <c r="O97" s="11">
        <v>86</v>
      </c>
      <c r="P97" s="11">
        <v>61</v>
      </c>
      <c r="Q97" s="11">
        <v>60</v>
      </c>
      <c r="R97" s="11">
        <v>83</v>
      </c>
      <c r="T97" s="8">
        <v>90</v>
      </c>
      <c r="V97" s="11">
        <v>88</v>
      </c>
      <c r="W97" s="5"/>
      <c r="X97" s="5"/>
      <c r="Y97" s="5"/>
      <c r="Z97" s="5"/>
      <c r="AA97" s="11">
        <v>98</v>
      </c>
      <c r="AB97" s="11">
        <v>74</v>
      </c>
      <c r="AC97" s="11">
        <v>74</v>
      </c>
      <c r="AD97" s="8"/>
      <c r="AE97" s="8">
        <v>90</v>
      </c>
      <c r="AF97" s="8"/>
      <c r="AG97" s="8"/>
      <c r="AH97" s="8"/>
      <c r="AI97" s="8"/>
      <c r="AJ97" s="8"/>
    </row>
    <row r="98" spans="1:36" ht="14.25" hidden="1">
      <c r="A98" s="8">
        <v>223</v>
      </c>
      <c r="B98" s="29" t="s">
        <v>244</v>
      </c>
      <c r="C98" s="29" t="s">
        <v>245</v>
      </c>
      <c r="D98" s="29" t="s">
        <v>34</v>
      </c>
      <c r="E98" s="29" t="s">
        <v>35</v>
      </c>
      <c r="F98" s="29" t="s">
        <v>36</v>
      </c>
      <c r="G98" s="29" t="s">
        <v>37</v>
      </c>
      <c r="H98" s="35" t="s">
        <v>235</v>
      </c>
      <c r="I98" s="9" t="s">
        <v>44</v>
      </c>
      <c r="J98" s="11">
        <v>92</v>
      </c>
      <c r="K98" s="11">
        <v>95</v>
      </c>
      <c r="L98" s="5"/>
      <c r="M98" s="5"/>
      <c r="N98" s="5"/>
      <c r="O98" s="11">
        <v>96</v>
      </c>
      <c r="P98" s="11">
        <v>95</v>
      </c>
      <c r="Q98" s="11">
        <v>90</v>
      </c>
      <c r="R98" s="11">
        <v>99</v>
      </c>
      <c r="T98" s="8">
        <v>100</v>
      </c>
      <c r="V98" s="11">
        <v>100</v>
      </c>
      <c r="W98" s="5"/>
      <c r="X98" s="5"/>
      <c r="Y98" s="5"/>
      <c r="Z98" s="5"/>
      <c r="AA98" s="5"/>
      <c r="AB98" s="11">
        <v>94</v>
      </c>
      <c r="AC98" s="11">
        <v>97</v>
      </c>
      <c r="AD98" s="8"/>
      <c r="AE98" s="8">
        <v>100</v>
      </c>
      <c r="AF98" s="8"/>
      <c r="AG98" s="8"/>
      <c r="AH98" s="8"/>
      <c r="AI98" s="8"/>
      <c r="AJ98" s="8"/>
    </row>
    <row r="99" spans="1:36" ht="14.25" hidden="1">
      <c r="A99" s="8">
        <v>244</v>
      </c>
      <c r="B99" s="29" t="s">
        <v>246</v>
      </c>
      <c r="C99" s="29" t="s">
        <v>247</v>
      </c>
      <c r="D99" s="29" t="s">
        <v>34</v>
      </c>
      <c r="E99" s="29" t="s">
        <v>35</v>
      </c>
      <c r="F99" s="29" t="s">
        <v>36</v>
      </c>
      <c r="G99" s="29" t="s">
        <v>37</v>
      </c>
      <c r="H99" s="35" t="s">
        <v>235</v>
      </c>
      <c r="I99" s="9" t="s">
        <v>44</v>
      </c>
      <c r="J99" s="11">
        <v>72</v>
      </c>
      <c r="K99" s="11">
        <v>84</v>
      </c>
      <c r="L99" s="5"/>
      <c r="M99" s="5"/>
      <c r="N99" s="5"/>
      <c r="O99" s="11">
        <v>92</v>
      </c>
      <c r="P99" s="11">
        <v>69</v>
      </c>
      <c r="Q99" s="11">
        <v>63</v>
      </c>
      <c r="R99" s="11">
        <v>86</v>
      </c>
      <c r="T99" s="36">
        <v>95</v>
      </c>
      <c r="V99" s="11">
        <v>94</v>
      </c>
      <c r="W99" s="5"/>
      <c r="X99" s="5"/>
      <c r="Y99" s="5"/>
      <c r="Z99" s="5"/>
      <c r="AA99" s="11">
        <v>99</v>
      </c>
      <c r="AB99" s="11">
        <v>84</v>
      </c>
      <c r="AC99" s="11">
        <v>82</v>
      </c>
      <c r="AD99" s="8"/>
      <c r="AE99" s="8">
        <v>95</v>
      </c>
      <c r="AF99" s="8"/>
      <c r="AG99" s="8"/>
      <c r="AH99" s="8"/>
      <c r="AI99" s="8"/>
      <c r="AJ99" s="8"/>
    </row>
    <row r="100" spans="1:36">
      <c r="A100" s="15">
        <v>194</v>
      </c>
      <c r="B100" s="10" t="s">
        <v>248</v>
      </c>
      <c r="C100" s="10" t="s">
        <v>249</v>
      </c>
      <c r="D100" s="10" t="s">
        <v>52</v>
      </c>
      <c r="E100" s="10" t="s">
        <v>35</v>
      </c>
      <c r="F100" s="10" t="s">
        <v>36</v>
      </c>
      <c r="G100" s="10" t="s">
        <v>37</v>
      </c>
      <c r="H100" s="15" t="s">
        <v>53</v>
      </c>
      <c r="I100" s="9" t="s">
        <v>54</v>
      </c>
      <c r="J100" s="21">
        <v>87</v>
      </c>
      <c r="K100" s="21">
        <v>80</v>
      </c>
      <c r="L100" s="21">
        <v>60</v>
      </c>
      <c r="M100" s="21">
        <v>60</v>
      </c>
      <c r="N100" s="21">
        <v>60</v>
      </c>
      <c r="O100" s="21">
        <v>82</v>
      </c>
      <c r="P100" s="21">
        <v>72</v>
      </c>
      <c r="Q100" s="21">
        <v>76</v>
      </c>
      <c r="R100" s="21">
        <v>88</v>
      </c>
      <c r="S100" s="22">
        <f>(J100*0.8+K100+L100+M100+N100+O100*0.8+P100+Q100+R100)/(7+2*0.8)</f>
        <v>73.395348837209312</v>
      </c>
      <c r="T100" s="16">
        <v>90</v>
      </c>
      <c r="U100" s="22">
        <f>S100*0.8+T100*0.2</f>
        <v>76.716279069767452</v>
      </c>
      <c r="V100" s="21">
        <v>98</v>
      </c>
      <c r="W100" s="21">
        <v>91</v>
      </c>
      <c r="X100" s="21">
        <v>60</v>
      </c>
      <c r="Y100" s="21">
        <v>60</v>
      </c>
      <c r="Z100" s="21">
        <v>60</v>
      </c>
      <c r="AA100" s="21">
        <v>82</v>
      </c>
      <c r="AB100" s="21">
        <v>82</v>
      </c>
      <c r="AC100" s="21">
        <v>100</v>
      </c>
      <c r="AD100" s="22">
        <f>(V100+W100+X100+Y100+Z100+AA100*0.8+AB100+AC100)/(7+1*0.8)</f>
        <v>79.051282051282058</v>
      </c>
      <c r="AE100" s="9">
        <v>88</v>
      </c>
      <c r="AF100" s="22">
        <f>AD100*0.8+AE100*0.2</f>
        <v>80.841025641025652</v>
      </c>
      <c r="AG100" s="22">
        <f>(U100+AF100)/2</f>
        <v>78.778652355396559</v>
      </c>
      <c r="AH100" s="13">
        <v>27</v>
      </c>
      <c r="AI100" s="9"/>
      <c r="AJ100" s="9"/>
    </row>
    <row r="101" spans="1:36" ht="14.25" hidden="1">
      <c r="A101" s="8">
        <v>257</v>
      </c>
      <c r="B101" s="29" t="s">
        <v>250</v>
      </c>
      <c r="C101" s="29" t="s">
        <v>251</v>
      </c>
      <c r="D101" s="29" t="s">
        <v>34</v>
      </c>
      <c r="E101" s="29" t="s">
        <v>35</v>
      </c>
      <c r="F101" s="29" t="s">
        <v>36</v>
      </c>
      <c r="G101" s="29" t="s">
        <v>37</v>
      </c>
      <c r="H101" s="35" t="s">
        <v>235</v>
      </c>
      <c r="I101" s="9" t="s">
        <v>44</v>
      </c>
      <c r="J101" s="11">
        <v>74</v>
      </c>
      <c r="K101" s="11">
        <v>89</v>
      </c>
      <c r="L101" s="5"/>
      <c r="M101" s="5"/>
      <c r="N101" s="5"/>
      <c r="O101" s="11">
        <v>80</v>
      </c>
      <c r="P101" s="11">
        <v>68</v>
      </c>
      <c r="Q101" s="11">
        <v>73</v>
      </c>
      <c r="R101" s="11">
        <v>88</v>
      </c>
      <c r="T101" s="37">
        <v>95</v>
      </c>
      <c r="V101" s="11">
        <v>100</v>
      </c>
      <c r="W101" s="5"/>
      <c r="X101" s="5"/>
      <c r="Y101" s="5"/>
      <c r="Z101" s="5"/>
      <c r="AA101" s="11">
        <v>100</v>
      </c>
      <c r="AB101" s="11">
        <v>85</v>
      </c>
      <c r="AC101" s="11">
        <v>90</v>
      </c>
      <c r="AD101" s="8"/>
      <c r="AE101" s="8">
        <v>98</v>
      </c>
      <c r="AF101" s="8"/>
      <c r="AG101" s="8"/>
      <c r="AH101" s="8"/>
      <c r="AI101" s="8"/>
      <c r="AJ101" s="8"/>
    </row>
    <row r="102" spans="1:36" ht="14.25" hidden="1">
      <c r="A102" s="8">
        <v>213</v>
      </c>
      <c r="B102" s="29" t="s">
        <v>252</v>
      </c>
      <c r="C102" s="29" t="s">
        <v>253</v>
      </c>
      <c r="D102" s="29" t="s">
        <v>34</v>
      </c>
      <c r="E102" s="29" t="s">
        <v>35</v>
      </c>
      <c r="F102" s="29" t="s">
        <v>36</v>
      </c>
      <c r="G102" s="29" t="s">
        <v>37</v>
      </c>
      <c r="H102" s="35" t="s">
        <v>235</v>
      </c>
      <c r="I102" s="9" t="s">
        <v>44</v>
      </c>
      <c r="J102" s="11">
        <v>83</v>
      </c>
      <c r="K102" s="11">
        <v>83</v>
      </c>
      <c r="L102" s="5"/>
      <c r="M102" s="5"/>
      <c r="N102" s="5"/>
      <c r="O102" s="11">
        <v>95</v>
      </c>
      <c r="P102" s="11">
        <v>91</v>
      </c>
      <c r="Q102" s="11">
        <v>79</v>
      </c>
      <c r="R102" s="11">
        <v>88</v>
      </c>
      <c r="T102" s="8">
        <v>90</v>
      </c>
      <c r="V102" s="11">
        <v>100</v>
      </c>
      <c r="W102" s="5"/>
      <c r="X102" s="5"/>
      <c r="Y102" s="5"/>
      <c r="Z102" s="5"/>
      <c r="AA102" s="11">
        <v>99</v>
      </c>
      <c r="AB102" s="11">
        <v>82</v>
      </c>
      <c r="AC102" s="11">
        <v>92</v>
      </c>
      <c r="AD102" s="8"/>
      <c r="AE102" s="8">
        <v>90</v>
      </c>
      <c r="AF102" s="8"/>
      <c r="AG102" s="8"/>
      <c r="AH102" s="8"/>
      <c r="AI102" s="8"/>
      <c r="AJ102" s="8"/>
    </row>
    <row r="103" spans="1:36" ht="14.25" hidden="1">
      <c r="A103" s="8">
        <v>193</v>
      </c>
      <c r="B103" s="29" t="s">
        <v>254</v>
      </c>
      <c r="C103" s="29" t="s">
        <v>255</v>
      </c>
      <c r="D103" s="29" t="s">
        <v>52</v>
      </c>
      <c r="E103" s="29" t="s">
        <v>35</v>
      </c>
      <c r="F103" s="29" t="s">
        <v>36</v>
      </c>
      <c r="G103" s="29" t="s">
        <v>37</v>
      </c>
      <c r="H103" s="35" t="s">
        <v>235</v>
      </c>
      <c r="I103" s="9" t="s">
        <v>44</v>
      </c>
      <c r="J103" s="11">
        <v>92</v>
      </c>
      <c r="K103" s="11">
        <v>87</v>
      </c>
      <c r="L103" s="5"/>
      <c r="M103" s="5"/>
      <c r="N103" s="5"/>
      <c r="O103" s="11">
        <v>92</v>
      </c>
      <c r="P103" s="11">
        <v>95</v>
      </c>
      <c r="Q103" s="11">
        <v>93</v>
      </c>
      <c r="R103" s="11">
        <v>94</v>
      </c>
      <c r="T103" s="8">
        <v>100</v>
      </c>
      <c r="V103" s="11">
        <v>100</v>
      </c>
      <c r="W103" s="5"/>
      <c r="X103" s="5"/>
      <c r="Y103" s="5"/>
      <c r="Z103" s="5"/>
      <c r="AA103" s="11">
        <v>100</v>
      </c>
      <c r="AB103" s="11">
        <v>97</v>
      </c>
      <c r="AC103" s="11">
        <v>99</v>
      </c>
      <c r="AD103" s="8"/>
      <c r="AE103" s="8">
        <v>100</v>
      </c>
      <c r="AF103" s="8"/>
      <c r="AG103" s="8"/>
      <c r="AH103" s="8"/>
      <c r="AI103" s="8"/>
      <c r="AJ103" s="8"/>
    </row>
    <row r="104" spans="1:36" ht="14.25" hidden="1">
      <c r="A104" s="8">
        <v>159</v>
      </c>
      <c r="B104" s="29" t="s">
        <v>256</v>
      </c>
      <c r="C104" s="29" t="s">
        <v>257</v>
      </c>
      <c r="D104" s="29" t="s">
        <v>52</v>
      </c>
      <c r="E104" s="29" t="s">
        <v>35</v>
      </c>
      <c r="F104" s="29" t="s">
        <v>36</v>
      </c>
      <c r="G104" s="29" t="s">
        <v>37</v>
      </c>
      <c r="H104" s="35" t="s">
        <v>235</v>
      </c>
      <c r="I104" s="30" t="s">
        <v>47</v>
      </c>
      <c r="J104" s="11">
        <v>75</v>
      </c>
      <c r="K104" s="11">
        <v>91</v>
      </c>
      <c r="L104" s="5"/>
      <c r="M104" s="5"/>
      <c r="N104" s="5"/>
      <c r="O104" s="11">
        <v>96</v>
      </c>
      <c r="P104" s="11">
        <v>95</v>
      </c>
      <c r="Q104" s="11">
        <v>95</v>
      </c>
      <c r="R104" s="11">
        <v>98</v>
      </c>
      <c r="T104" s="8">
        <v>100</v>
      </c>
      <c r="V104" s="11">
        <v>100</v>
      </c>
      <c r="W104" s="5"/>
      <c r="X104" s="5"/>
      <c r="Y104" s="5"/>
      <c r="Z104" s="5"/>
      <c r="AA104" s="11">
        <v>100</v>
      </c>
      <c r="AB104" s="11">
        <v>99</v>
      </c>
      <c r="AC104" s="11">
        <v>100</v>
      </c>
      <c r="AD104" s="8"/>
      <c r="AE104" s="8">
        <v>100</v>
      </c>
      <c r="AF104" s="8"/>
      <c r="AG104" s="8"/>
      <c r="AH104" s="8"/>
      <c r="AI104" s="8"/>
      <c r="AJ104" s="8"/>
    </row>
    <row r="105" spans="1:36" ht="14.25" hidden="1">
      <c r="A105" s="8">
        <v>191</v>
      </c>
      <c r="B105" s="29" t="s">
        <v>258</v>
      </c>
      <c r="C105" s="29" t="s">
        <v>259</v>
      </c>
      <c r="D105" s="29" t="s">
        <v>34</v>
      </c>
      <c r="E105" s="29" t="s">
        <v>35</v>
      </c>
      <c r="F105" s="29" t="s">
        <v>36</v>
      </c>
      <c r="G105" s="29" t="s">
        <v>37</v>
      </c>
      <c r="H105" s="35" t="s">
        <v>235</v>
      </c>
      <c r="I105" s="9" t="s">
        <v>44</v>
      </c>
      <c r="J105" s="11">
        <v>67</v>
      </c>
      <c r="K105" s="11">
        <v>83</v>
      </c>
      <c r="L105" s="5"/>
      <c r="M105" s="5"/>
      <c r="N105" s="5"/>
      <c r="O105" s="11">
        <v>82</v>
      </c>
      <c r="P105" s="11">
        <v>84</v>
      </c>
      <c r="Q105" s="11">
        <v>66</v>
      </c>
      <c r="R105" s="11">
        <v>89</v>
      </c>
      <c r="T105" s="8">
        <v>95</v>
      </c>
      <c r="V105" s="11">
        <v>100</v>
      </c>
      <c r="W105" s="5"/>
      <c r="X105" s="5"/>
      <c r="Y105" s="5"/>
      <c r="Z105" s="5"/>
      <c r="AA105" s="11">
        <v>99</v>
      </c>
      <c r="AB105" s="11">
        <v>82</v>
      </c>
      <c r="AC105" s="11">
        <v>82</v>
      </c>
      <c r="AD105" s="8"/>
      <c r="AE105" s="8">
        <v>95</v>
      </c>
      <c r="AF105" s="8"/>
      <c r="AG105" s="8"/>
      <c r="AH105" s="8"/>
      <c r="AI105" s="8"/>
      <c r="AJ105" s="8"/>
    </row>
    <row r="106" spans="1:36" ht="14.25" hidden="1">
      <c r="A106" s="8">
        <v>203</v>
      </c>
      <c r="B106" s="29" t="s">
        <v>260</v>
      </c>
      <c r="C106" s="29" t="s">
        <v>261</v>
      </c>
      <c r="D106" s="29" t="s">
        <v>34</v>
      </c>
      <c r="E106" s="29" t="s">
        <v>35</v>
      </c>
      <c r="F106" s="29" t="s">
        <v>36</v>
      </c>
      <c r="G106" s="29" t="s">
        <v>37</v>
      </c>
      <c r="H106" s="35" t="s">
        <v>235</v>
      </c>
      <c r="I106" s="9" t="s">
        <v>44</v>
      </c>
      <c r="J106" s="11">
        <v>64</v>
      </c>
      <c r="K106" s="11">
        <v>90</v>
      </c>
      <c r="L106" s="5"/>
      <c r="M106" s="5"/>
      <c r="N106" s="5"/>
      <c r="O106" s="11">
        <v>86</v>
      </c>
      <c r="P106" s="11">
        <v>84</v>
      </c>
      <c r="Q106" s="11">
        <v>78</v>
      </c>
      <c r="R106" s="11">
        <v>85</v>
      </c>
      <c r="T106" s="8">
        <v>100</v>
      </c>
      <c r="V106" s="11">
        <v>100</v>
      </c>
      <c r="W106" s="5"/>
      <c r="X106" s="5"/>
      <c r="Y106" s="5"/>
      <c r="Z106" s="5"/>
      <c r="AA106" s="11">
        <v>100</v>
      </c>
      <c r="AB106" s="11">
        <v>82</v>
      </c>
      <c r="AC106" s="11">
        <v>84</v>
      </c>
      <c r="AD106" s="8"/>
      <c r="AE106" s="8">
        <v>99</v>
      </c>
      <c r="AF106" s="8"/>
      <c r="AG106" s="8"/>
      <c r="AH106" s="8"/>
      <c r="AI106" s="8"/>
      <c r="AJ106" s="8"/>
    </row>
    <row r="107" spans="1:36" ht="14.25" hidden="1">
      <c r="A107" s="8">
        <v>175</v>
      </c>
      <c r="B107" s="29" t="s">
        <v>262</v>
      </c>
      <c r="C107" s="29" t="s">
        <v>263</v>
      </c>
      <c r="D107" s="29" t="s">
        <v>34</v>
      </c>
      <c r="E107" s="29" t="s">
        <v>35</v>
      </c>
      <c r="F107" s="29" t="s">
        <v>36</v>
      </c>
      <c r="G107" s="29" t="s">
        <v>37</v>
      </c>
      <c r="H107" s="35" t="s">
        <v>235</v>
      </c>
      <c r="I107" s="9" t="s">
        <v>39</v>
      </c>
      <c r="J107" s="11">
        <v>65</v>
      </c>
      <c r="K107" s="11">
        <v>71</v>
      </c>
      <c r="L107" s="5"/>
      <c r="M107" s="5"/>
      <c r="N107" s="5"/>
      <c r="O107" s="11">
        <v>91</v>
      </c>
      <c r="P107" s="11">
        <v>73</v>
      </c>
      <c r="Q107" s="11">
        <v>72</v>
      </c>
      <c r="R107" s="11">
        <v>74</v>
      </c>
      <c r="T107" s="8">
        <v>90</v>
      </c>
      <c r="V107" s="11">
        <v>84</v>
      </c>
      <c r="W107" s="5"/>
      <c r="X107" s="5"/>
      <c r="Y107" s="5"/>
      <c r="Z107" s="5"/>
      <c r="AA107" s="11">
        <v>97</v>
      </c>
      <c r="AB107" s="11">
        <v>82</v>
      </c>
      <c r="AC107" s="11">
        <v>80</v>
      </c>
      <c r="AD107" s="8"/>
      <c r="AE107" s="8">
        <v>90</v>
      </c>
      <c r="AF107" s="8"/>
      <c r="AG107" s="8"/>
      <c r="AH107" s="8"/>
      <c r="AI107" s="8"/>
      <c r="AJ107" s="8"/>
    </row>
    <row r="108" spans="1:36" ht="14.25" hidden="1">
      <c r="A108" s="8">
        <v>160</v>
      </c>
      <c r="B108" s="29" t="s">
        <v>264</v>
      </c>
      <c r="C108" s="29" t="s">
        <v>265</v>
      </c>
      <c r="D108" s="29" t="s">
        <v>34</v>
      </c>
      <c r="E108" s="29" t="s">
        <v>35</v>
      </c>
      <c r="F108" s="29" t="s">
        <v>36</v>
      </c>
      <c r="G108" s="29" t="s">
        <v>37</v>
      </c>
      <c r="H108" s="35" t="s">
        <v>235</v>
      </c>
      <c r="I108" s="9" t="s">
        <v>44</v>
      </c>
      <c r="J108" s="11">
        <v>65</v>
      </c>
      <c r="K108" s="11">
        <v>78</v>
      </c>
      <c r="L108" s="5"/>
      <c r="M108" s="5"/>
      <c r="N108" s="5"/>
      <c r="O108" s="11">
        <v>82</v>
      </c>
      <c r="P108" s="11">
        <v>81</v>
      </c>
      <c r="Q108" s="11">
        <v>62</v>
      </c>
      <c r="R108" s="11">
        <v>88</v>
      </c>
      <c r="T108" s="8">
        <v>99</v>
      </c>
      <c r="V108" s="11">
        <v>98</v>
      </c>
      <c r="W108" s="5"/>
      <c r="X108" s="5"/>
      <c r="Y108" s="5"/>
      <c r="Z108" s="5"/>
      <c r="AA108" s="11">
        <v>99</v>
      </c>
      <c r="AB108" s="11">
        <v>78</v>
      </c>
      <c r="AC108" s="11">
        <v>84</v>
      </c>
      <c r="AD108" s="8"/>
      <c r="AE108" s="8">
        <v>99</v>
      </c>
      <c r="AF108" s="8"/>
      <c r="AG108" s="8"/>
      <c r="AH108" s="8"/>
      <c r="AI108" s="8"/>
      <c r="AJ108" s="8"/>
    </row>
    <row r="109" spans="1:36" ht="14.25" hidden="1">
      <c r="A109" s="8">
        <v>199</v>
      </c>
      <c r="B109" s="29" t="s">
        <v>266</v>
      </c>
      <c r="C109" s="29" t="s">
        <v>267</v>
      </c>
      <c r="D109" s="29" t="s">
        <v>52</v>
      </c>
      <c r="E109" s="29" t="s">
        <v>35</v>
      </c>
      <c r="F109" s="29" t="s">
        <v>36</v>
      </c>
      <c r="G109" s="29" t="s">
        <v>37</v>
      </c>
      <c r="H109" s="35" t="s">
        <v>235</v>
      </c>
      <c r="I109" s="9" t="s">
        <v>44</v>
      </c>
      <c r="J109" s="11">
        <v>84</v>
      </c>
      <c r="K109" s="11">
        <v>87</v>
      </c>
      <c r="L109" s="5"/>
      <c r="M109" s="5"/>
      <c r="N109" s="5"/>
      <c r="O109" s="11">
        <v>92</v>
      </c>
      <c r="P109" s="11">
        <v>73</v>
      </c>
      <c r="Q109" s="11">
        <v>88</v>
      </c>
      <c r="R109" s="11">
        <v>84</v>
      </c>
      <c r="T109" s="8">
        <v>98</v>
      </c>
      <c r="V109" s="11">
        <v>98</v>
      </c>
      <c r="W109" s="5"/>
      <c r="X109" s="5"/>
      <c r="Y109" s="5"/>
      <c r="Z109" s="5"/>
      <c r="AA109" s="11">
        <v>100</v>
      </c>
      <c r="AB109" s="11">
        <v>94</v>
      </c>
      <c r="AC109" s="11">
        <v>82</v>
      </c>
      <c r="AD109" s="8"/>
      <c r="AE109" s="8">
        <v>98</v>
      </c>
      <c r="AF109" s="8"/>
      <c r="AG109" s="8"/>
      <c r="AH109" s="8"/>
      <c r="AI109" s="8"/>
      <c r="AJ109" s="8"/>
    </row>
    <row r="110" spans="1:36" ht="14.25" hidden="1">
      <c r="A110" s="8">
        <v>252</v>
      </c>
      <c r="B110" s="29" t="s">
        <v>268</v>
      </c>
      <c r="C110" s="29" t="s">
        <v>269</v>
      </c>
      <c r="D110" s="29" t="s">
        <v>34</v>
      </c>
      <c r="E110" s="29" t="s">
        <v>35</v>
      </c>
      <c r="F110" s="29" t="s">
        <v>36</v>
      </c>
      <c r="G110" s="29" t="s">
        <v>37</v>
      </c>
      <c r="H110" s="35" t="s">
        <v>235</v>
      </c>
      <c r="I110" s="30" t="s">
        <v>47</v>
      </c>
      <c r="J110" s="11">
        <v>78</v>
      </c>
      <c r="K110" s="11">
        <v>76</v>
      </c>
      <c r="L110" s="5"/>
      <c r="M110" s="5"/>
      <c r="N110" s="5"/>
      <c r="O110" s="11">
        <v>90</v>
      </c>
      <c r="P110" s="11">
        <v>70</v>
      </c>
      <c r="Q110" s="11">
        <v>73</v>
      </c>
      <c r="R110" s="11">
        <v>86</v>
      </c>
      <c r="T110" s="36">
        <v>100</v>
      </c>
      <c r="V110" s="11">
        <v>100</v>
      </c>
      <c r="W110" s="5"/>
      <c r="X110" s="5"/>
      <c r="Y110" s="5"/>
      <c r="Z110" s="5"/>
      <c r="AA110" s="11">
        <v>99</v>
      </c>
      <c r="AB110" s="11">
        <v>84</v>
      </c>
      <c r="AC110" s="11">
        <v>87</v>
      </c>
      <c r="AD110" s="8"/>
      <c r="AE110" s="8">
        <v>100</v>
      </c>
      <c r="AF110" s="8"/>
      <c r="AG110" s="8"/>
      <c r="AH110" s="8"/>
      <c r="AI110" s="8"/>
      <c r="AJ110" s="8"/>
    </row>
    <row r="111" spans="1:36">
      <c r="A111" s="9">
        <v>222</v>
      </c>
      <c r="B111" s="10" t="s">
        <v>270</v>
      </c>
      <c r="C111" s="10" t="s">
        <v>271</v>
      </c>
      <c r="D111" s="10" t="s">
        <v>34</v>
      </c>
      <c r="E111" s="10" t="s">
        <v>35</v>
      </c>
      <c r="F111" s="10" t="s">
        <v>36</v>
      </c>
      <c r="G111" s="10" t="s">
        <v>37</v>
      </c>
      <c r="H111" s="9" t="s">
        <v>38</v>
      </c>
      <c r="I111" s="9" t="s">
        <v>54</v>
      </c>
      <c r="J111" s="21">
        <v>70</v>
      </c>
      <c r="K111" s="21">
        <v>71</v>
      </c>
      <c r="L111" s="21">
        <v>60</v>
      </c>
      <c r="M111" s="21">
        <v>60</v>
      </c>
      <c r="N111" s="21">
        <v>60</v>
      </c>
      <c r="O111" s="21">
        <v>87</v>
      </c>
      <c r="P111" s="21">
        <v>62</v>
      </c>
      <c r="Q111" s="21">
        <v>80</v>
      </c>
      <c r="R111" s="21">
        <v>82</v>
      </c>
      <c r="S111" s="22">
        <f>(J111*0.8+K111+L111+M111+N111+O111*0.8+P111+Q111+R111)/(7+2*0.8)</f>
        <v>69.83720930232559</v>
      </c>
      <c r="T111" s="9">
        <v>99</v>
      </c>
      <c r="U111" s="22">
        <f>S111*0.8+T111*0.2</f>
        <v>75.669767441860472</v>
      </c>
      <c r="V111" s="21">
        <v>91</v>
      </c>
      <c r="W111" s="21">
        <v>67</v>
      </c>
      <c r="X111" s="21">
        <v>60</v>
      </c>
      <c r="Y111" s="21">
        <v>60</v>
      </c>
      <c r="Z111" s="21">
        <v>60</v>
      </c>
      <c r="AA111" s="21">
        <v>99</v>
      </c>
      <c r="AB111" s="21">
        <v>88</v>
      </c>
      <c r="AC111" s="21">
        <v>83</v>
      </c>
      <c r="AD111" s="22">
        <f>(V111+W111+X111+Y111+Z111+AA111*0.8+AB111+AC111)/(7+1*0.8)</f>
        <v>75.410256410256423</v>
      </c>
      <c r="AE111" s="9">
        <v>96</v>
      </c>
      <c r="AF111" s="22">
        <f>AD111*0.8+AE111*0.2</f>
        <v>79.528205128205144</v>
      </c>
      <c r="AG111" s="22">
        <f>(U111+AF111)/2</f>
        <v>77.598986285032808</v>
      </c>
      <c r="AH111" s="13">
        <v>28</v>
      </c>
      <c r="AI111" s="9"/>
      <c r="AJ111" s="9"/>
    </row>
    <row r="112" spans="1:36" ht="14.25" hidden="1">
      <c r="A112" s="8">
        <v>180</v>
      </c>
      <c r="B112" s="29" t="s">
        <v>272</v>
      </c>
      <c r="C112" s="29" t="s">
        <v>273</v>
      </c>
      <c r="D112" s="29" t="s">
        <v>52</v>
      </c>
      <c r="E112" s="29" t="s">
        <v>35</v>
      </c>
      <c r="F112" s="29" t="s">
        <v>36</v>
      </c>
      <c r="G112" s="29" t="s">
        <v>37</v>
      </c>
      <c r="H112" s="35" t="s">
        <v>235</v>
      </c>
      <c r="I112" s="9" t="s">
        <v>44</v>
      </c>
      <c r="J112" s="11">
        <v>83</v>
      </c>
      <c r="K112" s="11">
        <v>87</v>
      </c>
      <c r="L112" s="5"/>
      <c r="M112" s="5"/>
      <c r="N112" s="5"/>
      <c r="O112" s="11">
        <v>92</v>
      </c>
      <c r="P112" s="11">
        <v>93</v>
      </c>
      <c r="Q112" s="11">
        <v>81</v>
      </c>
      <c r="R112" s="11">
        <v>98</v>
      </c>
      <c r="T112" s="37">
        <v>100</v>
      </c>
      <c r="V112" s="11">
        <v>100</v>
      </c>
      <c r="W112" s="5"/>
      <c r="X112" s="5"/>
      <c r="Y112" s="5"/>
      <c r="Z112" s="5"/>
      <c r="AA112" s="11">
        <v>100</v>
      </c>
      <c r="AB112" s="11">
        <v>90</v>
      </c>
      <c r="AC112" s="11">
        <v>100</v>
      </c>
      <c r="AD112" s="8"/>
      <c r="AE112" s="8">
        <v>100</v>
      </c>
      <c r="AF112" s="8"/>
      <c r="AG112" s="8"/>
      <c r="AH112" s="8"/>
      <c r="AI112" s="8"/>
      <c r="AJ112" s="8"/>
    </row>
    <row r="113" spans="1:36" ht="14.25" hidden="1">
      <c r="A113" s="8">
        <v>248</v>
      </c>
      <c r="B113" s="29" t="s">
        <v>274</v>
      </c>
      <c r="C113" s="29" t="s">
        <v>275</v>
      </c>
      <c r="D113" s="29" t="s">
        <v>34</v>
      </c>
      <c r="E113" s="29" t="s">
        <v>35</v>
      </c>
      <c r="F113" s="29" t="s">
        <v>36</v>
      </c>
      <c r="G113" s="29" t="s">
        <v>37</v>
      </c>
      <c r="H113" s="35" t="s">
        <v>235</v>
      </c>
      <c r="I113" s="9" t="s">
        <v>39</v>
      </c>
      <c r="J113" s="11">
        <v>82</v>
      </c>
      <c r="K113" s="11">
        <v>71</v>
      </c>
      <c r="L113" s="5"/>
      <c r="M113" s="5"/>
      <c r="N113" s="5"/>
      <c r="O113" s="11">
        <v>80</v>
      </c>
      <c r="P113" s="11">
        <v>60</v>
      </c>
      <c r="Q113" s="11">
        <v>93</v>
      </c>
      <c r="R113" s="11">
        <v>80</v>
      </c>
      <c r="T113" s="36">
        <v>99</v>
      </c>
      <c r="V113" s="11">
        <v>90</v>
      </c>
      <c r="W113" s="5"/>
      <c r="X113" s="5"/>
      <c r="Y113" s="5"/>
      <c r="Z113" s="5"/>
      <c r="AA113" s="11">
        <v>100</v>
      </c>
      <c r="AB113" s="11">
        <v>92</v>
      </c>
      <c r="AC113" s="11">
        <v>77</v>
      </c>
      <c r="AD113" s="8"/>
      <c r="AE113" s="8">
        <v>99</v>
      </c>
      <c r="AF113" s="8"/>
      <c r="AG113" s="8"/>
      <c r="AH113" s="8"/>
      <c r="AI113" s="8"/>
      <c r="AJ113" s="8"/>
    </row>
    <row r="114" spans="1:36">
      <c r="A114" s="15">
        <v>174</v>
      </c>
      <c r="B114" s="10" t="s">
        <v>276</v>
      </c>
      <c r="C114" s="10" t="s">
        <v>277</v>
      </c>
      <c r="D114" s="10" t="s">
        <v>34</v>
      </c>
      <c r="E114" s="10" t="s">
        <v>35</v>
      </c>
      <c r="F114" s="10" t="s">
        <v>36</v>
      </c>
      <c r="G114" s="10" t="s">
        <v>37</v>
      </c>
      <c r="H114" s="15" t="s">
        <v>53</v>
      </c>
      <c r="I114" s="9" t="s">
        <v>54</v>
      </c>
      <c r="J114" s="21">
        <v>74</v>
      </c>
      <c r="K114" s="21">
        <v>67</v>
      </c>
      <c r="L114" s="21">
        <v>60</v>
      </c>
      <c r="M114" s="21">
        <v>60</v>
      </c>
      <c r="N114" s="21">
        <v>60</v>
      </c>
      <c r="O114" s="21">
        <v>82</v>
      </c>
      <c r="P114" s="21">
        <v>72</v>
      </c>
      <c r="Q114" s="21">
        <v>63</v>
      </c>
      <c r="R114" s="21">
        <v>84</v>
      </c>
      <c r="S114" s="22">
        <f>(J114*0.8+K114+L114+M114+N114+O114*0.8+P114+Q114+R114)/(7+2*0.8)</f>
        <v>68.697674418604649</v>
      </c>
      <c r="T114" s="16">
        <v>88</v>
      </c>
      <c r="U114" s="22">
        <f>S114*0.8+T114*0.2</f>
        <v>72.558139534883722</v>
      </c>
      <c r="V114" s="21">
        <v>86</v>
      </c>
      <c r="W114" s="21">
        <v>70</v>
      </c>
      <c r="X114" s="21">
        <v>60</v>
      </c>
      <c r="Y114" s="21">
        <v>60</v>
      </c>
      <c r="Z114" s="21">
        <v>60</v>
      </c>
      <c r="AA114" s="21">
        <v>82</v>
      </c>
      <c r="AB114" s="21">
        <v>73</v>
      </c>
      <c r="AC114" s="21">
        <v>89</v>
      </c>
      <c r="AD114" s="22">
        <f>(V114+W114+X114+Y114+Z114+AA114*0.8+AB114+AC114)/(7+1*0.8)</f>
        <v>72.256410256410263</v>
      </c>
      <c r="AE114" s="9">
        <v>92</v>
      </c>
      <c r="AF114" s="22">
        <f>AD114*0.8+AE114*0.2</f>
        <v>76.205128205128219</v>
      </c>
      <c r="AG114" s="22">
        <f>(U114+AF114)/2</f>
        <v>74.38163387000597</v>
      </c>
      <c r="AH114" s="13">
        <v>29</v>
      </c>
      <c r="AI114" s="9"/>
      <c r="AJ114" s="9"/>
    </row>
    <row r="115" spans="1:36" ht="14.25" hidden="1">
      <c r="A115" s="8">
        <v>190</v>
      </c>
      <c r="B115" s="29" t="s">
        <v>278</v>
      </c>
      <c r="C115" s="29" t="s">
        <v>279</v>
      </c>
      <c r="D115" s="29" t="s">
        <v>52</v>
      </c>
      <c r="E115" s="29" t="s">
        <v>35</v>
      </c>
      <c r="F115" s="29" t="s">
        <v>36</v>
      </c>
      <c r="G115" s="29" t="s">
        <v>37</v>
      </c>
      <c r="H115" s="35" t="s">
        <v>235</v>
      </c>
      <c r="I115" s="9" t="s">
        <v>44</v>
      </c>
      <c r="J115" s="11">
        <v>73</v>
      </c>
      <c r="K115" s="11">
        <v>91</v>
      </c>
      <c r="L115" s="5"/>
      <c r="M115" s="5"/>
      <c r="N115" s="5"/>
      <c r="O115" s="11">
        <v>100</v>
      </c>
      <c r="P115" s="11">
        <v>80</v>
      </c>
      <c r="Q115" s="11">
        <v>91</v>
      </c>
      <c r="R115" s="11">
        <v>92</v>
      </c>
      <c r="T115" s="37">
        <v>100</v>
      </c>
      <c r="V115" s="11">
        <v>100</v>
      </c>
      <c r="W115" s="5"/>
      <c r="X115" s="5"/>
      <c r="Y115" s="5"/>
      <c r="Z115" s="5"/>
      <c r="AA115" s="11">
        <v>100</v>
      </c>
      <c r="AB115" s="11">
        <v>97</v>
      </c>
      <c r="AC115" s="11">
        <v>87</v>
      </c>
      <c r="AD115" s="8"/>
      <c r="AE115" s="8">
        <v>100</v>
      </c>
      <c r="AF115" s="8"/>
      <c r="AG115" s="8"/>
      <c r="AH115" s="8"/>
      <c r="AI115" s="8"/>
      <c r="AJ115" s="8"/>
    </row>
    <row r="116" spans="1:36" ht="14.25" hidden="1">
      <c r="A116" s="8">
        <v>245</v>
      </c>
      <c r="B116" s="29" t="s">
        <v>280</v>
      </c>
      <c r="C116" s="29" t="s">
        <v>281</v>
      </c>
      <c r="D116" s="29" t="s">
        <v>34</v>
      </c>
      <c r="E116" s="29" t="s">
        <v>35</v>
      </c>
      <c r="F116" s="29" t="s">
        <v>36</v>
      </c>
      <c r="G116" s="29" t="s">
        <v>37</v>
      </c>
      <c r="H116" s="35" t="s">
        <v>235</v>
      </c>
      <c r="I116" s="9" t="s">
        <v>44</v>
      </c>
      <c r="J116" s="11">
        <v>84</v>
      </c>
      <c r="K116" s="11">
        <v>71</v>
      </c>
      <c r="L116" s="5"/>
      <c r="M116" s="5"/>
      <c r="N116" s="5"/>
      <c r="O116" s="11">
        <v>80</v>
      </c>
      <c r="P116" s="11">
        <v>81</v>
      </c>
      <c r="Q116" s="11">
        <v>76</v>
      </c>
      <c r="R116" s="11">
        <v>89</v>
      </c>
      <c r="T116" s="8">
        <v>98</v>
      </c>
      <c r="V116" s="11">
        <v>100</v>
      </c>
      <c r="W116" s="5"/>
      <c r="X116" s="5"/>
      <c r="Y116" s="5"/>
      <c r="Z116" s="5"/>
      <c r="AA116" s="11">
        <v>99</v>
      </c>
      <c r="AB116" s="11">
        <v>84</v>
      </c>
      <c r="AC116" s="11">
        <v>95</v>
      </c>
      <c r="AD116" s="8"/>
      <c r="AE116" s="8">
        <v>95</v>
      </c>
      <c r="AF116" s="8"/>
      <c r="AG116" s="8"/>
      <c r="AH116" s="8"/>
      <c r="AI116" s="8"/>
      <c r="AJ116" s="8"/>
    </row>
    <row r="117" spans="1:36" ht="14.25" hidden="1">
      <c r="A117" s="8">
        <v>210</v>
      </c>
      <c r="B117" s="29" t="s">
        <v>282</v>
      </c>
      <c r="C117" s="29" t="s">
        <v>283</v>
      </c>
      <c r="D117" s="29" t="s">
        <v>34</v>
      </c>
      <c r="E117" s="29" t="s">
        <v>35</v>
      </c>
      <c r="F117" s="29" t="s">
        <v>36</v>
      </c>
      <c r="G117" s="29" t="s">
        <v>37</v>
      </c>
      <c r="H117" s="35" t="s">
        <v>235</v>
      </c>
      <c r="I117" s="9" t="s">
        <v>39</v>
      </c>
      <c r="J117" s="11">
        <v>89</v>
      </c>
      <c r="K117" s="11">
        <v>72</v>
      </c>
      <c r="L117" s="5"/>
      <c r="M117" s="5"/>
      <c r="N117" s="5"/>
      <c r="O117" s="11">
        <v>87</v>
      </c>
      <c r="P117" s="11">
        <v>85</v>
      </c>
      <c r="Q117" s="11">
        <v>73</v>
      </c>
      <c r="R117" s="11">
        <v>83</v>
      </c>
      <c r="T117" s="36">
        <v>99</v>
      </c>
      <c r="V117" s="11">
        <v>100</v>
      </c>
      <c r="W117" s="5"/>
      <c r="X117" s="5"/>
      <c r="Y117" s="5"/>
      <c r="Z117" s="5"/>
      <c r="AA117" s="11">
        <v>99</v>
      </c>
      <c r="AB117" s="11">
        <v>87</v>
      </c>
      <c r="AC117" s="11">
        <v>80</v>
      </c>
      <c r="AD117" s="8"/>
      <c r="AE117" s="8">
        <v>99</v>
      </c>
      <c r="AF117" s="8"/>
      <c r="AG117" s="8"/>
      <c r="AH117" s="8"/>
      <c r="AI117" s="8"/>
      <c r="AJ117" s="8"/>
    </row>
    <row r="118" spans="1:36">
      <c r="A118" s="19">
        <v>176</v>
      </c>
      <c r="B118" s="20" t="s">
        <v>284</v>
      </c>
      <c r="C118" s="20" t="s">
        <v>285</v>
      </c>
      <c r="D118" s="20" t="s">
        <v>34</v>
      </c>
      <c r="E118" s="20" t="s">
        <v>35</v>
      </c>
      <c r="F118" s="20" t="s">
        <v>36</v>
      </c>
      <c r="G118" s="20" t="s">
        <v>37</v>
      </c>
      <c r="H118" s="19" t="s">
        <v>103</v>
      </c>
      <c r="I118" s="9" t="s">
        <v>54</v>
      </c>
      <c r="J118" s="21">
        <v>70</v>
      </c>
      <c r="K118" s="21">
        <v>60</v>
      </c>
      <c r="L118" s="21">
        <v>60</v>
      </c>
      <c r="M118" s="21">
        <v>60</v>
      </c>
      <c r="N118" s="21">
        <v>60</v>
      </c>
      <c r="O118" s="21">
        <v>60</v>
      </c>
      <c r="P118" s="21">
        <v>60</v>
      </c>
      <c r="Q118" s="21">
        <v>60</v>
      </c>
      <c r="R118" s="21">
        <v>60</v>
      </c>
      <c r="S118" s="22">
        <f>(J118*0.8+K118+L118+M118+N118+O118*0.8+P118+Q118+R118)/(7+2*0.8)</f>
        <v>60.930232558139537</v>
      </c>
      <c r="T118" s="19">
        <v>90</v>
      </c>
      <c r="U118" s="22">
        <f>S118*0.8+T118*0.2</f>
        <v>66.744186046511629</v>
      </c>
      <c r="V118" s="21">
        <v>100</v>
      </c>
      <c r="W118" s="21">
        <v>60</v>
      </c>
      <c r="X118" s="21">
        <v>60</v>
      </c>
      <c r="Y118" s="21">
        <v>60</v>
      </c>
      <c r="Z118" s="21">
        <v>60</v>
      </c>
      <c r="AA118" s="21">
        <v>60</v>
      </c>
      <c r="AB118" s="21">
        <v>78</v>
      </c>
      <c r="AC118" s="21">
        <v>83</v>
      </c>
      <c r="AD118" s="22">
        <f>(V118+W118+X118+Y118+Z118+AA118*0.8+AB118+AC118)/(7+1*0.8)</f>
        <v>70.384615384615387</v>
      </c>
      <c r="AE118" s="19">
        <v>92</v>
      </c>
      <c r="AF118" s="22">
        <f>AD118*0.8+AE118*0.2</f>
        <v>74.707692307692312</v>
      </c>
      <c r="AG118" s="22">
        <f>(U118+AF118)/2</f>
        <v>70.725939177101964</v>
      </c>
      <c r="AH118" s="13">
        <v>30</v>
      </c>
      <c r="AI118" s="9"/>
      <c r="AJ118" s="9"/>
    </row>
    <row r="119" spans="1:36" ht="14.25" hidden="1">
      <c r="A119" s="8">
        <v>221</v>
      </c>
      <c r="B119" s="29" t="s">
        <v>286</v>
      </c>
      <c r="C119" s="29" t="s">
        <v>287</v>
      </c>
      <c r="D119" s="29" t="s">
        <v>34</v>
      </c>
      <c r="E119" s="29" t="s">
        <v>35</v>
      </c>
      <c r="F119" s="29" t="s">
        <v>36</v>
      </c>
      <c r="G119" s="29" t="s">
        <v>37</v>
      </c>
      <c r="H119" s="35" t="s">
        <v>235</v>
      </c>
      <c r="I119" s="9" t="s">
        <v>44</v>
      </c>
      <c r="J119" s="11">
        <v>88</v>
      </c>
      <c r="K119" s="11">
        <v>90</v>
      </c>
      <c r="L119" s="5"/>
      <c r="M119" s="5"/>
      <c r="N119" s="5"/>
      <c r="O119" s="11">
        <v>96</v>
      </c>
      <c r="P119" s="11">
        <v>68</v>
      </c>
      <c r="Q119" s="11">
        <v>87</v>
      </c>
      <c r="R119" s="11">
        <v>86</v>
      </c>
      <c r="T119" s="37">
        <v>95</v>
      </c>
      <c r="V119" s="11">
        <v>100</v>
      </c>
      <c r="W119" s="5"/>
      <c r="X119" s="5"/>
      <c r="Y119" s="5"/>
      <c r="Z119" s="5"/>
      <c r="AA119" s="11">
        <v>100</v>
      </c>
      <c r="AB119" s="11">
        <v>90</v>
      </c>
      <c r="AC119" s="11">
        <v>83</v>
      </c>
      <c r="AD119" s="8"/>
      <c r="AE119" s="8">
        <v>90</v>
      </c>
      <c r="AF119" s="8"/>
      <c r="AG119" s="8"/>
      <c r="AH119" s="8"/>
      <c r="AI119" s="8"/>
      <c r="AJ119" s="8"/>
    </row>
    <row r="120" spans="1:36" ht="14.25" hidden="1">
      <c r="A120" s="8">
        <v>186</v>
      </c>
      <c r="B120" s="29" t="s">
        <v>288</v>
      </c>
      <c r="C120" s="29" t="s">
        <v>289</v>
      </c>
      <c r="D120" s="29" t="s">
        <v>34</v>
      </c>
      <c r="E120" s="29" t="s">
        <v>35</v>
      </c>
      <c r="F120" s="29" t="s">
        <v>36</v>
      </c>
      <c r="G120" s="29" t="s">
        <v>37</v>
      </c>
      <c r="H120" s="35" t="s">
        <v>235</v>
      </c>
      <c r="I120" s="9" t="s">
        <v>39</v>
      </c>
      <c r="J120" s="11">
        <v>71</v>
      </c>
      <c r="K120" s="11">
        <v>72</v>
      </c>
      <c r="L120" s="5"/>
      <c r="M120" s="5"/>
      <c r="N120" s="5"/>
      <c r="O120" s="11">
        <v>100</v>
      </c>
      <c r="P120" s="11">
        <v>86</v>
      </c>
      <c r="Q120" s="11">
        <v>80</v>
      </c>
      <c r="R120" s="11">
        <v>90</v>
      </c>
      <c r="T120" s="8">
        <v>100</v>
      </c>
      <c r="V120" s="11">
        <v>100</v>
      </c>
      <c r="W120" s="5"/>
      <c r="X120" s="5"/>
      <c r="Y120" s="5"/>
      <c r="Z120" s="5"/>
      <c r="AA120" s="11">
        <v>100</v>
      </c>
      <c r="AB120" s="11">
        <v>86</v>
      </c>
      <c r="AC120" s="11">
        <v>87</v>
      </c>
      <c r="AD120" s="8"/>
      <c r="AE120" s="8">
        <v>100</v>
      </c>
      <c r="AF120" s="8"/>
      <c r="AG120" s="8"/>
      <c r="AH120" s="8"/>
      <c r="AI120" s="8"/>
      <c r="AJ120" s="8"/>
    </row>
    <row r="121" spans="1:36" ht="14.25" hidden="1">
      <c r="A121" s="8">
        <v>158</v>
      </c>
      <c r="B121" s="29" t="s">
        <v>290</v>
      </c>
      <c r="C121" s="29" t="s">
        <v>291</v>
      </c>
      <c r="D121" s="29" t="s">
        <v>52</v>
      </c>
      <c r="E121" s="29" t="s">
        <v>35</v>
      </c>
      <c r="F121" s="29" t="s">
        <v>36</v>
      </c>
      <c r="G121" s="29" t="s">
        <v>37</v>
      </c>
      <c r="H121" s="35" t="s">
        <v>235</v>
      </c>
      <c r="I121" s="9" t="s">
        <v>39</v>
      </c>
      <c r="J121" s="11">
        <v>73</v>
      </c>
      <c r="K121" s="11">
        <v>87</v>
      </c>
      <c r="L121" s="5"/>
      <c r="M121" s="5"/>
      <c r="N121" s="5"/>
      <c r="O121" s="11">
        <v>92</v>
      </c>
      <c r="P121" s="11">
        <v>81</v>
      </c>
      <c r="Q121" s="11">
        <v>79</v>
      </c>
      <c r="R121" s="11">
        <v>87</v>
      </c>
      <c r="T121" s="8">
        <v>100</v>
      </c>
      <c r="V121" s="11">
        <v>100</v>
      </c>
      <c r="W121" s="5"/>
      <c r="X121" s="5"/>
      <c r="Y121" s="5"/>
      <c r="Z121" s="5"/>
      <c r="AA121" s="11">
        <v>100</v>
      </c>
      <c r="AB121" s="11">
        <v>84</v>
      </c>
      <c r="AC121" s="11">
        <v>90</v>
      </c>
      <c r="AD121" s="8"/>
      <c r="AE121" s="8">
        <v>100</v>
      </c>
      <c r="AF121" s="8"/>
      <c r="AG121" s="8"/>
      <c r="AH121" s="8"/>
      <c r="AI121" s="8"/>
      <c r="AJ121" s="8"/>
    </row>
    <row r="122" spans="1:36" ht="14.25" hidden="1">
      <c r="A122" s="8">
        <v>236</v>
      </c>
      <c r="B122" s="29" t="s">
        <v>292</v>
      </c>
      <c r="C122" s="29" t="s">
        <v>293</v>
      </c>
      <c r="D122" s="29" t="s">
        <v>52</v>
      </c>
      <c r="E122" s="29" t="s">
        <v>35</v>
      </c>
      <c r="F122" s="29" t="s">
        <v>36</v>
      </c>
      <c r="G122" s="29" t="s">
        <v>37</v>
      </c>
      <c r="H122" s="35" t="s">
        <v>235</v>
      </c>
      <c r="I122" s="30" t="s">
        <v>47</v>
      </c>
      <c r="J122" s="11">
        <v>78</v>
      </c>
      <c r="K122" s="11">
        <v>91</v>
      </c>
      <c r="L122" s="5"/>
      <c r="M122" s="5"/>
      <c r="N122" s="5"/>
      <c r="O122" s="11">
        <v>96</v>
      </c>
      <c r="P122" s="11">
        <v>97</v>
      </c>
      <c r="Q122" s="11">
        <v>94</v>
      </c>
      <c r="R122" s="11">
        <v>95</v>
      </c>
      <c r="T122" s="8">
        <v>100</v>
      </c>
      <c r="V122" s="11">
        <v>100</v>
      </c>
      <c r="W122" s="5"/>
      <c r="X122" s="5"/>
      <c r="Y122" s="5"/>
      <c r="Z122" s="5"/>
      <c r="AA122" s="11">
        <v>100</v>
      </c>
      <c r="AB122" s="11">
        <v>97</v>
      </c>
      <c r="AC122" s="11">
        <v>98</v>
      </c>
      <c r="AD122" s="8"/>
      <c r="AE122" s="8">
        <v>100</v>
      </c>
      <c r="AF122" s="8"/>
      <c r="AG122" s="8"/>
      <c r="AH122" s="8"/>
      <c r="AI122" s="8"/>
      <c r="AJ122" s="8"/>
    </row>
  </sheetData>
  <autoFilter ref="A1:AJ122">
    <filterColumn colId="8">
      <filters>
        <filter val="VR方向"/>
        <filter val="专业方向"/>
      </filters>
    </filterColumn>
    <extLst/>
  </autoFilter>
  <mergeCells count="3">
    <mergeCell ref="A1:I1"/>
    <mergeCell ref="J1:U1"/>
    <mergeCell ref="V1:AF1"/>
  </mergeCells>
  <phoneticPr fontId="13" type="noConversion"/>
  <pageMargins left="0.70069444444444495" right="0.70069444444444495" top="0.75138888888888899" bottom="0.75138888888888899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32"/>
  <sheetViews>
    <sheetView topLeftCell="U1" workbookViewId="0">
      <selection activeCell="AL15" sqref="AL15"/>
    </sheetView>
  </sheetViews>
  <sheetFormatPr defaultColWidth="9" defaultRowHeight="13.5"/>
  <cols>
    <col min="1" max="1" width="7.125" style="25" customWidth="1"/>
    <col min="2" max="3" width="9" style="25"/>
    <col min="4" max="4" width="6.125" style="25" customWidth="1"/>
    <col min="5" max="6" width="9" style="25" customWidth="1"/>
    <col min="7" max="7" width="14.75" style="25" customWidth="1"/>
    <col min="8" max="8" width="19.75" style="25" customWidth="1"/>
    <col min="9" max="24" width="9" style="25" customWidth="1"/>
    <col min="25" max="30" width="9" style="25"/>
    <col min="31" max="31" width="12.625" style="25"/>
    <col min="32" max="32" width="9" style="25"/>
    <col min="33" max="33" width="12.625" style="25"/>
    <col min="34" max="34" width="9" style="25"/>
    <col min="35" max="35" width="9" style="43"/>
    <col min="36" max="36" width="19" style="25" customWidth="1"/>
    <col min="37" max="16384" width="9" style="25"/>
  </cols>
  <sheetData>
    <row r="1" spans="1:37" ht="28.5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5" t="s">
        <v>1</v>
      </c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 t="s">
        <v>2</v>
      </c>
      <c r="X1" s="45"/>
      <c r="Y1" s="45"/>
      <c r="Z1" s="45"/>
      <c r="AA1" s="45"/>
      <c r="AB1" s="45"/>
      <c r="AC1" s="45"/>
      <c r="AD1" s="45"/>
      <c r="AE1" s="45"/>
      <c r="AF1" s="45"/>
      <c r="AG1" s="45"/>
      <c r="AH1" s="3"/>
      <c r="AI1" s="3"/>
      <c r="AJ1" s="3"/>
    </row>
    <row r="2" spans="1:37" ht="30" customHeight="1">
      <c r="A2" s="13" t="s">
        <v>3</v>
      </c>
      <c r="B2" s="13" t="s">
        <v>4</v>
      </c>
      <c r="C2" s="13" t="s">
        <v>5</v>
      </c>
      <c r="D2" s="13" t="s">
        <v>6</v>
      </c>
      <c r="E2" s="13" t="s">
        <v>7</v>
      </c>
      <c r="F2" s="13" t="s">
        <v>8</v>
      </c>
      <c r="G2" s="13" t="s">
        <v>9</v>
      </c>
      <c r="H2" s="4" t="s">
        <v>10</v>
      </c>
      <c r="I2" s="4" t="s">
        <v>11</v>
      </c>
      <c r="J2" s="6" t="s">
        <v>12</v>
      </c>
      <c r="K2" s="6" t="s">
        <v>13</v>
      </c>
      <c r="L2" s="6" t="s">
        <v>294</v>
      </c>
      <c r="M2" s="6" t="s">
        <v>295</v>
      </c>
      <c r="N2" s="6" t="s">
        <v>296</v>
      </c>
      <c r="O2" s="6" t="s">
        <v>297</v>
      </c>
      <c r="P2" s="6" t="s">
        <v>17</v>
      </c>
      <c r="Q2" s="6" t="s">
        <v>18</v>
      </c>
      <c r="R2" s="6" t="s">
        <v>19</v>
      </c>
      <c r="S2" s="6" t="s">
        <v>20</v>
      </c>
      <c r="T2" s="4" t="s">
        <v>21</v>
      </c>
      <c r="U2" s="4" t="s">
        <v>22</v>
      </c>
      <c r="V2" s="4" t="s">
        <v>23</v>
      </c>
      <c r="W2" s="6" t="s">
        <v>24</v>
      </c>
      <c r="X2" s="6" t="s">
        <v>13</v>
      </c>
      <c r="Y2" s="6" t="s">
        <v>298</v>
      </c>
      <c r="Z2" s="6" t="s">
        <v>299</v>
      </c>
      <c r="AA2" s="6" t="s">
        <v>300</v>
      </c>
      <c r="AB2" s="6" t="s">
        <v>17</v>
      </c>
      <c r="AC2" s="6" t="s">
        <v>19</v>
      </c>
      <c r="AD2" s="6" t="s">
        <v>20</v>
      </c>
      <c r="AE2" s="6" t="s">
        <v>25</v>
      </c>
      <c r="AF2" s="6" t="s">
        <v>26</v>
      </c>
      <c r="AG2" s="6" t="s">
        <v>27</v>
      </c>
      <c r="AH2" s="38" t="s">
        <v>28</v>
      </c>
      <c r="AI2" s="7" t="s">
        <v>29</v>
      </c>
      <c r="AJ2" s="7" t="s">
        <v>30</v>
      </c>
      <c r="AK2" s="39" t="s">
        <v>31</v>
      </c>
    </row>
    <row r="3" spans="1:37" ht="15" customHeight="1">
      <c r="A3" s="9">
        <v>223</v>
      </c>
      <c r="B3" s="10" t="s">
        <v>244</v>
      </c>
      <c r="C3" s="10" t="s">
        <v>245</v>
      </c>
      <c r="D3" s="10" t="s">
        <v>34</v>
      </c>
      <c r="E3" s="10" t="s">
        <v>35</v>
      </c>
      <c r="F3" s="10" t="s">
        <v>36</v>
      </c>
      <c r="G3" s="10" t="s">
        <v>37</v>
      </c>
      <c r="H3" s="15" t="s">
        <v>60</v>
      </c>
      <c r="I3" s="9" t="s">
        <v>44</v>
      </c>
      <c r="J3" s="21">
        <v>92</v>
      </c>
      <c r="K3" s="21">
        <v>95</v>
      </c>
      <c r="L3" s="21">
        <v>94</v>
      </c>
      <c r="M3" s="21">
        <v>95</v>
      </c>
      <c r="N3" s="21">
        <v>94</v>
      </c>
      <c r="O3" s="21">
        <v>94</v>
      </c>
      <c r="P3" s="21">
        <v>96</v>
      </c>
      <c r="Q3" s="21">
        <v>95</v>
      </c>
      <c r="R3" s="21">
        <v>90</v>
      </c>
      <c r="S3" s="21">
        <v>99</v>
      </c>
      <c r="T3" s="22">
        <f t="shared" ref="T3:T32" si="0">(J3*0.8+K3+L3+M3+N3+O3+P3*0.8+Q3+R3+S3)/(8+2*0.8)</f>
        <v>94.416666666666686</v>
      </c>
      <c r="U3" s="9">
        <v>100</v>
      </c>
      <c r="V3" s="22">
        <f t="shared" ref="V3:V32" si="1">T3*0.8+U3*0.2</f>
        <v>95.533333333333346</v>
      </c>
      <c r="W3" s="21">
        <v>100</v>
      </c>
      <c r="X3" s="21">
        <v>99</v>
      </c>
      <c r="Y3" s="21">
        <v>98</v>
      </c>
      <c r="Z3" s="21">
        <v>93</v>
      </c>
      <c r="AA3" s="21">
        <v>98</v>
      </c>
      <c r="AB3" s="21">
        <v>60</v>
      </c>
      <c r="AC3" s="21">
        <v>94</v>
      </c>
      <c r="AD3" s="21">
        <v>97</v>
      </c>
      <c r="AE3" s="22">
        <f t="shared" ref="AE3:AE32" si="2">(W3+X3+Y3+Z3+AA3+AB3*0.8+AC3+AD3)/(7+1*0.8)</f>
        <v>93.205128205128204</v>
      </c>
      <c r="AF3" s="9">
        <v>100</v>
      </c>
      <c r="AG3" s="22">
        <f t="shared" ref="AG3:AG32" si="3">AE3*0.8+AF3*0.2</f>
        <v>94.564102564102569</v>
      </c>
      <c r="AH3" s="22">
        <f t="shared" ref="AH3:AH32" si="4">(V3+AG3)/2</f>
        <v>95.04871794871795</v>
      </c>
      <c r="AI3" s="13">
        <v>1</v>
      </c>
      <c r="AJ3" s="14" t="s">
        <v>55</v>
      </c>
      <c r="AK3" s="9"/>
    </row>
    <row r="4" spans="1:37" ht="15" customHeight="1">
      <c r="A4" s="15">
        <v>172</v>
      </c>
      <c r="B4" s="10" t="s">
        <v>148</v>
      </c>
      <c r="C4" s="10" t="s">
        <v>149</v>
      </c>
      <c r="D4" s="10" t="s">
        <v>52</v>
      </c>
      <c r="E4" s="10" t="s">
        <v>35</v>
      </c>
      <c r="F4" s="10" t="s">
        <v>36</v>
      </c>
      <c r="G4" s="10" t="s">
        <v>37</v>
      </c>
      <c r="H4" s="15" t="s">
        <v>53</v>
      </c>
      <c r="I4" s="9" t="s">
        <v>44</v>
      </c>
      <c r="J4" s="21">
        <v>94</v>
      </c>
      <c r="K4" s="21">
        <v>93</v>
      </c>
      <c r="L4" s="21">
        <v>95</v>
      </c>
      <c r="M4" s="21">
        <v>95</v>
      </c>
      <c r="N4" s="21">
        <v>97</v>
      </c>
      <c r="O4" s="21">
        <v>92</v>
      </c>
      <c r="P4" s="21">
        <v>95</v>
      </c>
      <c r="Q4" s="21">
        <v>96</v>
      </c>
      <c r="R4" s="21">
        <v>94</v>
      </c>
      <c r="S4" s="21">
        <v>99</v>
      </c>
      <c r="T4" s="22">
        <f t="shared" si="0"/>
        <v>95.020833333333343</v>
      </c>
      <c r="U4" s="16">
        <v>95</v>
      </c>
      <c r="V4" s="22">
        <f t="shared" si="1"/>
        <v>95.01666666666668</v>
      </c>
      <c r="W4" s="21">
        <v>100</v>
      </c>
      <c r="X4" s="21">
        <v>95</v>
      </c>
      <c r="Y4" s="21">
        <v>90</v>
      </c>
      <c r="Z4" s="21">
        <v>90</v>
      </c>
      <c r="AA4" s="21">
        <v>95</v>
      </c>
      <c r="AB4" s="21">
        <v>95</v>
      </c>
      <c r="AC4" s="21">
        <v>98</v>
      </c>
      <c r="AD4" s="21">
        <v>97</v>
      </c>
      <c r="AE4" s="22">
        <f t="shared" si="2"/>
        <v>95</v>
      </c>
      <c r="AF4" s="9">
        <v>93</v>
      </c>
      <c r="AG4" s="22">
        <f t="shared" si="3"/>
        <v>94.6</v>
      </c>
      <c r="AH4" s="22">
        <f t="shared" si="4"/>
        <v>94.808333333333337</v>
      </c>
      <c r="AI4" s="13">
        <v>2</v>
      </c>
      <c r="AJ4" s="14" t="s">
        <v>55</v>
      </c>
      <c r="AK4" s="9"/>
    </row>
    <row r="5" spans="1:37" ht="15" customHeight="1">
      <c r="A5" s="9">
        <v>180</v>
      </c>
      <c r="B5" s="10" t="s">
        <v>272</v>
      </c>
      <c r="C5" s="10" t="s">
        <v>273</v>
      </c>
      <c r="D5" s="10" t="s">
        <v>52</v>
      </c>
      <c r="E5" s="10" t="s">
        <v>35</v>
      </c>
      <c r="F5" s="10" t="s">
        <v>36</v>
      </c>
      <c r="G5" s="10" t="s">
        <v>37</v>
      </c>
      <c r="H5" s="15" t="s">
        <v>60</v>
      </c>
      <c r="I5" s="9" t="s">
        <v>44</v>
      </c>
      <c r="J5" s="21">
        <v>83</v>
      </c>
      <c r="K5" s="21">
        <v>87</v>
      </c>
      <c r="L5" s="21">
        <v>93</v>
      </c>
      <c r="M5" s="21">
        <v>93</v>
      </c>
      <c r="N5" s="21">
        <v>97</v>
      </c>
      <c r="O5" s="21">
        <v>81</v>
      </c>
      <c r="P5" s="21">
        <v>92</v>
      </c>
      <c r="Q5" s="21">
        <v>93</v>
      </c>
      <c r="R5" s="21">
        <v>81</v>
      </c>
      <c r="S5" s="21">
        <v>98</v>
      </c>
      <c r="T5" s="22">
        <f t="shared" si="0"/>
        <v>89.895833333333343</v>
      </c>
      <c r="U5" s="9">
        <v>100</v>
      </c>
      <c r="V5" s="22">
        <f t="shared" si="1"/>
        <v>91.916666666666671</v>
      </c>
      <c r="W5" s="21">
        <v>100</v>
      </c>
      <c r="X5" s="21">
        <v>96</v>
      </c>
      <c r="Y5" s="21">
        <v>96</v>
      </c>
      <c r="Z5" s="21">
        <v>91</v>
      </c>
      <c r="AA5" s="21">
        <v>98</v>
      </c>
      <c r="AB5" s="21">
        <v>100</v>
      </c>
      <c r="AC5" s="21">
        <v>90</v>
      </c>
      <c r="AD5" s="21">
        <v>100</v>
      </c>
      <c r="AE5" s="22">
        <f t="shared" si="2"/>
        <v>96.282051282051285</v>
      </c>
      <c r="AF5" s="9">
        <v>100</v>
      </c>
      <c r="AG5" s="22">
        <f t="shared" si="3"/>
        <v>97.025641025641036</v>
      </c>
      <c r="AH5" s="22">
        <f t="shared" si="4"/>
        <v>94.471153846153854</v>
      </c>
      <c r="AI5" s="13">
        <v>3</v>
      </c>
      <c r="AJ5" s="14" t="s">
        <v>55</v>
      </c>
      <c r="AK5" s="9"/>
    </row>
    <row r="6" spans="1:37" ht="15" customHeight="1">
      <c r="A6" s="9">
        <v>193</v>
      </c>
      <c r="B6" s="10" t="s">
        <v>254</v>
      </c>
      <c r="C6" s="10" t="s">
        <v>255</v>
      </c>
      <c r="D6" s="10" t="s">
        <v>52</v>
      </c>
      <c r="E6" s="10" t="s">
        <v>35</v>
      </c>
      <c r="F6" s="10" t="s">
        <v>36</v>
      </c>
      <c r="G6" s="10" t="s">
        <v>37</v>
      </c>
      <c r="H6" s="15" t="s">
        <v>60</v>
      </c>
      <c r="I6" s="9" t="s">
        <v>44</v>
      </c>
      <c r="J6" s="21">
        <v>92</v>
      </c>
      <c r="K6" s="21">
        <v>87</v>
      </c>
      <c r="L6" s="21">
        <v>91</v>
      </c>
      <c r="M6" s="21">
        <v>83</v>
      </c>
      <c r="N6" s="21">
        <v>91</v>
      </c>
      <c r="O6" s="21">
        <v>93</v>
      </c>
      <c r="P6" s="21">
        <v>92</v>
      </c>
      <c r="Q6" s="21">
        <v>95</v>
      </c>
      <c r="R6" s="21">
        <v>93</v>
      </c>
      <c r="S6" s="21">
        <v>94</v>
      </c>
      <c r="T6" s="22">
        <f t="shared" si="0"/>
        <v>91.062500000000014</v>
      </c>
      <c r="U6" s="9">
        <v>100</v>
      </c>
      <c r="V6" s="22">
        <f t="shared" si="1"/>
        <v>92.850000000000009</v>
      </c>
      <c r="W6" s="21">
        <v>100</v>
      </c>
      <c r="X6" s="21">
        <v>91</v>
      </c>
      <c r="Y6" s="21">
        <v>92</v>
      </c>
      <c r="Z6" s="21">
        <v>91</v>
      </c>
      <c r="AA6" s="21">
        <v>90</v>
      </c>
      <c r="AB6" s="21">
        <v>100</v>
      </c>
      <c r="AC6" s="21">
        <v>97</v>
      </c>
      <c r="AD6" s="21">
        <v>99</v>
      </c>
      <c r="AE6" s="22">
        <f t="shared" si="2"/>
        <v>94.871794871794876</v>
      </c>
      <c r="AF6" s="9">
        <v>100</v>
      </c>
      <c r="AG6" s="22">
        <f t="shared" si="3"/>
        <v>95.897435897435898</v>
      </c>
      <c r="AH6" s="22">
        <f t="shared" si="4"/>
        <v>94.373717948717953</v>
      </c>
      <c r="AI6" s="13">
        <v>4</v>
      </c>
      <c r="AJ6" s="14" t="s">
        <v>55</v>
      </c>
      <c r="AK6" s="9"/>
    </row>
    <row r="7" spans="1:37" ht="15" customHeight="1">
      <c r="A7" s="9">
        <v>256</v>
      </c>
      <c r="B7" s="10" t="s">
        <v>240</v>
      </c>
      <c r="C7" s="10" t="s">
        <v>241</v>
      </c>
      <c r="D7" s="10" t="s">
        <v>52</v>
      </c>
      <c r="E7" s="10" t="s">
        <v>35</v>
      </c>
      <c r="F7" s="10" t="s">
        <v>36</v>
      </c>
      <c r="G7" s="10" t="s">
        <v>37</v>
      </c>
      <c r="H7" s="15" t="s">
        <v>60</v>
      </c>
      <c r="I7" s="9" t="s">
        <v>44</v>
      </c>
      <c r="J7" s="21">
        <v>90</v>
      </c>
      <c r="K7" s="21">
        <v>84</v>
      </c>
      <c r="L7" s="21">
        <v>92</v>
      </c>
      <c r="M7" s="21">
        <v>81</v>
      </c>
      <c r="N7" s="21">
        <v>90</v>
      </c>
      <c r="O7" s="21">
        <v>85</v>
      </c>
      <c r="P7" s="21">
        <v>82</v>
      </c>
      <c r="Q7" s="21">
        <v>95</v>
      </c>
      <c r="R7" s="21">
        <v>92</v>
      </c>
      <c r="S7" s="21">
        <v>95</v>
      </c>
      <c r="T7" s="22">
        <f t="shared" si="0"/>
        <v>88.708333333333343</v>
      </c>
      <c r="U7" s="9">
        <v>100</v>
      </c>
      <c r="V7" s="22">
        <f t="shared" si="1"/>
        <v>90.966666666666683</v>
      </c>
      <c r="W7" s="21">
        <v>100</v>
      </c>
      <c r="X7" s="21">
        <v>89</v>
      </c>
      <c r="Y7" s="21">
        <v>90</v>
      </c>
      <c r="Z7" s="21">
        <v>92</v>
      </c>
      <c r="AA7" s="21">
        <v>90</v>
      </c>
      <c r="AB7" s="21">
        <v>100</v>
      </c>
      <c r="AC7" s="21">
        <v>94</v>
      </c>
      <c r="AD7" s="21">
        <v>94</v>
      </c>
      <c r="AE7" s="22">
        <f t="shared" si="2"/>
        <v>93.461538461538467</v>
      </c>
      <c r="AF7" s="9">
        <v>100</v>
      </c>
      <c r="AG7" s="22">
        <f t="shared" si="3"/>
        <v>94.769230769230774</v>
      </c>
      <c r="AH7" s="22">
        <f t="shared" si="4"/>
        <v>92.867948717948735</v>
      </c>
      <c r="AI7" s="13">
        <v>5</v>
      </c>
      <c r="AJ7" s="14" t="s">
        <v>55</v>
      </c>
      <c r="AK7" s="9"/>
    </row>
    <row r="8" spans="1:37" ht="14.25">
      <c r="A8" s="15">
        <v>181</v>
      </c>
      <c r="B8" s="10" t="s">
        <v>132</v>
      </c>
      <c r="C8" s="10" t="s">
        <v>133</v>
      </c>
      <c r="D8" s="10" t="s">
        <v>52</v>
      </c>
      <c r="E8" s="10" t="s">
        <v>35</v>
      </c>
      <c r="F8" s="10" t="s">
        <v>36</v>
      </c>
      <c r="G8" s="10" t="s">
        <v>37</v>
      </c>
      <c r="H8" s="15" t="s">
        <v>53</v>
      </c>
      <c r="I8" s="9" t="s">
        <v>44</v>
      </c>
      <c r="J8" s="21">
        <v>90</v>
      </c>
      <c r="K8" s="21">
        <v>95</v>
      </c>
      <c r="L8" s="21">
        <v>95</v>
      </c>
      <c r="M8" s="21">
        <v>92</v>
      </c>
      <c r="N8" s="21">
        <v>90</v>
      </c>
      <c r="O8" s="21">
        <v>91</v>
      </c>
      <c r="P8" s="21">
        <v>92</v>
      </c>
      <c r="Q8" s="21">
        <v>93</v>
      </c>
      <c r="R8" s="21">
        <v>80</v>
      </c>
      <c r="S8" s="21">
        <v>96</v>
      </c>
      <c r="T8" s="22">
        <f t="shared" si="0"/>
        <v>91.416666666666671</v>
      </c>
      <c r="U8" s="16">
        <v>94</v>
      </c>
      <c r="V8" s="22">
        <f t="shared" si="1"/>
        <v>91.933333333333337</v>
      </c>
      <c r="W8" s="21">
        <v>100</v>
      </c>
      <c r="X8" s="21">
        <v>88</v>
      </c>
      <c r="Y8" s="21">
        <v>85</v>
      </c>
      <c r="Z8" s="21">
        <v>90</v>
      </c>
      <c r="AA8" s="21">
        <v>85</v>
      </c>
      <c r="AB8" s="21">
        <v>92</v>
      </c>
      <c r="AC8" s="21">
        <v>84</v>
      </c>
      <c r="AD8" s="21">
        <v>100</v>
      </c>
      <c r="AE8" s="22">
        <f t="shared" si="2"/>
        <v>90.461538461538467</v>
      </c>
      <c r="AF8" s="9">
        <v>95</v>
      </c>
      <c r="AG8" s="22">
        <f t="shared" si="3"/>
        <v>91.369230769230782</v>
      </c>
      <c r="AH8" s="22">
        <f t="shared" si="4"/>
        <v>91.651282051282067</v>
      </c>
      <c r="AI8" s="13">
        <v>6</v>
      </c>
      <c r="AJ8" s="14" t="s">
        <v>55</v>
      </c>
      <c r="AK8" s="9"/>
    </row>
    <row r="9" spans="1:37" ht="14.25">
      <c r="A9" s="9">
        <v>190</v>
      </c>
      <c r="B9" s="10" t="s">
        <v>278</v>
      </c>
      <c r="C9" s="10" t="s">
        <v>279</v>
      </c>
      <c r="D9" s="10" t="s">
        <v>52</v>
      </c>
      <c r="E9" s="10" t="s">
        <v>35</v>
      </c>
      <c r="F9" s="10" t="s">
        <v>36</v>
      </c>
      <c r="G9" s="10" t="s">
        <v>37</v>
      </c>
      <c r="H9" s="15" t="s">
        <v>60</v>
      </c>
      <c r="I9" s="9" t="s">
        <v>44</v>
      </c>
      <c r="J9" s="21">
        <v>73</v>
      </c>
      <c r="K9" s="21">
        <v>91</v>
      </c>
      <c r="L9" s="21">
        <v>93</v>
      </c>
      <c r="M9" s="21">
        <v>60</v>
      </c>
      <c r="N9" s="21">
        <v>62</v>
      </c>
      <c r="O9" s="21">
        <v>93</v>
      </c>
      <c r="P9" s="21">
        <v>100</v>
      </c>
      <c r="Q9" s="21">
        <v>80</v>
      </c>
      <c r="R9" s="21">
        <v>91</v>
      </c>
      <c r="S9" s="21">
        <v>92</v>
      </c>
      <c r="T9" s="22">
        <f t="shared" si="0"/>
        <v>83.375</v>
      </c>
      <c r="U9" s="9">
        <v>100</v>
      </c>
      <c r="V9" s="22">
        <f t="shared" si="1"/>
        <v>86.7</v>
      </c>
      <c r="W9" s="21">
        <v>100</v>
      </c>
      <c r="X9" s="21">
        <v>94</v>
      </c>
      <c r="Y9" s="21">
        <v>95</v>
      </c>
      <c r="Z9" s="21">
        <v>89</v>
      </c>
      <c r="AA9" s="21">
        <v>85</v>
      </c>
      <c r="AB9" s="21">
        <v>100</v>
      </c>
      <c r="AC9" s="21">
        <v>97</v>
      </c>
      <c r="AD9" s="21">
        <v>87</v>
      </c>
      <c r="AE9" s="22">
        <f t="shared" si="2"/>
        <v>93.205128205128204</v>
      </c>
      <c r="AF9" s="9">
        <v>100</v>
      </c>
      <c r="AG9" s="22">
        <f t="shared" si="3"/>
        <v>94.564102564102569</v>
      </c>
      <c r="AH9" s="22">
        <f t="shared" si="4"/>
        <v>90.632051282051293</v>
      </c>
      <c r="AI9" s="13">
        <v>7</v>
      </c>
      <c r="AJ9" s="14" t="s">
        <v>55</v>
      </c>
      <c r="AK9" s="9"/>
    </row>
    <row r="10" spans="1:37" ht="14.25">
      <c r="A10" s="9">
        <v>221</v>
      </c>
      <c r="B10" s="10" t="s">
        <v>286</v>
      </c>
      <c r="C10" s="10" t="s">
        <v>287</v>
      </c>
      <c r="D10" s="10" t="s">
        <v>34</v>
      </c>
      <c r="E10" s="10" t="s">
        <v>35</v>
      </c>
      <c r="F10" s="10" t="s">
        <v>36</v>
      </c>
      <c r="G10" s="10" t="s">
        <v>37</v>
      </c>
      <c r="H10" s="15" t="s">
        <v>60</v>
      </c>
      <c r="I10" s="9" t="s">
        <v>44</v>
      </c>
      <c r="J10" s="21">
        <v>88</v>
      </c>
      <c r="K10" s="21">
        <v>90</v>
      </c>
      <c r="L10" s="21">
        <v>93</v>
      </c>
      <c r="M10" s="21">
        <v>89</v>
      </c>
      <c r="N10" s="21">
        <v>94</v>
      </c>
      <c r="O10" s="21">
        <v>93</v>
      </c>
      <c r="P10" s="21">
        <v>96</v>
      </c>
      <c r="Q10" s="21">
        <v>68</v>
      </c>
      <c r="R10" s="21">
        <v>87</v>
      </c>
      <c r="S10" s="21">
        <v>86</v>
      </c>
      <c r="T10" s="22">
        <f t="shared" si="0"/>
        <v>88.250000000000014</v>
      </c>
      <c r="U10" s="9">
        <v>95</v>
      </c>
      <c r="V10" s="22">
        <f t="shared" si="1"/>
        <v>89.600000000000009</v>
      </c>
      <c r="W10" s="21">
        <v>100</v>
      </c>
      <c r="X10" s="21">
        <v>91</v>
      </c>
      <c r="Y10" s="21">
        <v>88</v>
      </c>
      <c r="Z10" s="21">
        <v>91</v>
      </c>
      <c r="AA10" s="21">
        <v>95</v>
      </c>
      <c r="AB10" s="21">
        <v>100</v>
      </c>
      <c r="AC10" s="21">
        <v>90</v>
      </c>
      <c r="AD10" s="21">
        <v>83</v>
      </c>
      <c r="AE10" s="22">
        <f t="shared" si="2"/>
        <v>92.051282051282058</v>
      </c>
      <c r="AF10" s="9">
        <v>90</v>
      </c>
      <c r="AG10" s="22">
        <f t="shared" si="3"/>
        <v>91.641025641025649</v>
      </c>
      <c r="AH10" s="22">
        <f t="shared" si="4"/>
        <v>90.620512820512829</v>
      </c>
      <c r="AI10" s="13">
        <v>8</v>
      </c>
      <c r="AJ10" s="14" t="s">
        <v>55</v>
      </c>
      <c r="AK10" s="9"/>
    </row>
    <row r="11" spans="1:37" ht="14.25">
      <c r="A11" s="9">
        <v>274</v>
      </c>
      <c r="B11" s="10" t="s">
        <v>236</v>
      </c>
      <c r="C11" s="10" t="s">
        <v>237</v>
      </c>
      <c r="D11" s="10" t="s">
        <v>34</v>
      </c>
      <c r="E11" s="10" t="s">
        <v>35</v>
      </c>
      <c r="F11" s="10" t="s">
        <v>36</v>
      </c>
      <c r="G11" s="10" t="s">
        <v>37</v>
      </c>
      <c r="H11" s="15" t="s">
        <v>60</v>
      </c>
      <c r="I11" s="9" t="s">
        <v>44</v>
      </c>
      <c r="J11" s="21">
        <v>77</v>
      </c>
      <c r="K11" s="21">
        <v>87</v>
      </c>
      <c r="L11" s="21">
        <v>93</v>
      </c>
      <c r="M11" s="21">
        <v>96</v>
      </c>
      <c r="N11" s="21">
        <v>94</v>
      </c>
      <c r="O11" s="21">
        <v>88</v>
      </c>
      <c r="P11" s="21">
        <v>80</v>
      </c>
      <c r="Q11" s="21">
        <v>85</v>
      </c>
      <c r="R11" s="21">
        <v>74</v>
      </c>
      <c r="S11" s="21">
        <v>89</v>
      </c>
      <c r="T11" s="22">
        <f t="shared" si="0"/>
        <v>86.625</v>
      </c>
      <c r="U11" s="9">
        <v>100</v>
      </c>
      <c r="V11" s="22">
        <f t="shared" si="1"/>
        <v>89.3</v>
      </c>
      <c r="W11" s="21">
        <v>100</v>
      </c>
      <c r="X11" s="21">
        <v>88</v>
      </c>
      <c r="Y11" s="21">
        <v>80</v>
      </c>
      <c r="Z11" s="21">
        <v>90</v>
      </c>
      <c r="AA11" s="21">
        <v>90</v>
      </c>
      <c r="AB11" s="21">
        <v>100</v>
      </c>
      <c r="AC11" s="21">
        <v>85</v>
      </c>
      <c r="AD11" s="21">
        <v>84</v>
      </c>
      <c r="AE11" s="22">
        <f t="shared" si="2"/>
        <v>89.358974358974365</v>
      </c>
      <c r="AF11" s="9">
        <v>100</v>
      </c>
      <c r="AG11" s="22">
        <f t="shared" si="3"/>
        <v>91.487179487179489</v>
      </c>
      <c r="AH11" s="22">
        <f t="shared" si="4"/>
        <v>90.393589743589743</v>
      </c>
      <c r="AI11" s="13">
        <v>9</v>
      </c>
      <c r="AJ11" s="14" t="s">
        <v>55</v>
      </c>
      <c r="AK11" s="9"/>
    </row>
    <row r="12" spans="1:37" ht="14.25">
      <c r="A12" s="19">
        <v>225</v>
      </c>
      <c r="B12" s="20" t="s">
        <v>170</v>
      </c>
      <c r="C12" s="20" t="s">
        <v>171</v>
      </c>
      <c r="D12" s="20" t="s">
        <v>52</v>
      </c>
      <c r="E12" s="20" t="s">
        <v>35</v>
      </c>
      <c r="F12" s="20" t="s">
        <v>36</v>
      </c>
      <c r="G12" s="20" t="s">
        <v>37</v>
      </c>
      <c r="H12" s="15" t="s">
        <v>103</v>
      </c>
      <c r="I12" s="23" t="s">
        <v>44</v>
      </c>
      <c r="J12" s="21">
        <v>87</v>
      </c>
      <c r="K12" s="21">
        <v>88</v>
      </c>
      <c r="L12" s="21">
        <v>95</v>
      </c>
      <c r="M12" s="21">
        <v>94</v>
      </c>
      <c r="N12" s="21">
        <v>82</v>
      </c>
      <c r="O12" s="21">
        <v>94</v>
      </c>
      <c r="P12" s="21">
        <v>87</v>
      </c>
      <c r="Q12" s="21">
        <v>91</v>
      </c>
      <c r="R12" s="21">
        <v>87</v>
      </c>
      <c r="S12" s="21">
        <v>93</v>
      </c>
      <c r="T12" s="22">
        <f t="shared" si="0"/>
        <v>89.916666666666671</v>
      </c>
      <c r="U12" s="19">
        <v>94</v>
      </c>
      <c r="V12" s="22">
        <f t="shared" si="1"/>
        <v>90.733333333333334</v>
      </c>
      <c r="W12" s="21">
        <v>93</v>
      </c>
      <c r="X12" s="21">
        <v>97</v>
      </c>
      <c r="Y12" s="21">
        <v>84</v>
      </c>
      <c r="Z12" s="21">
        <v>89</v>
      </c>
      <c r="AA12" s="21">
        <v>75</v>
      </c>
      <c r="AB12" s="21">
        <v>87</v>
      </c>
      <c r="AC12" s="21">
        <v>85</v>
      </c>
      <c r="AD12" s="21">
        <v>95</v>
      </c>
      <c r="AE12" s="22">
        <f t="shared" si="2"/>
        <v>88.15384615384616</v>
      </c>
      <c r="AF12" s="19">
        <v>96</v>
      </c>
      <c r="AG12" s="22">
        <f t="shared" si="3"/>
        <v>89.723076923076931</v>
      </c>
      <c r="AH12" s="22">
        <f t="shared" si="4"/>
        <v>90.228205128205133</v>
      </c>
      <c r="AI12" s="13">
        <v>10</v>
      </c>
      <c r="AJ12" s="14" t="s">
        <v>55</v>
      </c>
      <c r="AK12" s="9"/>
    </row>
    <row r="13" spans="1:37" ht="14.25">
      <c r="A13" s="15">
        <v>212</v>
      </c>
      <c r="B13" s="10" t="s">
        <v>142</v>
      </c>
      <c r="C13" s="10" t="s">
        <v>143</v>
      </c>
      <c r="D13" s="10" t="s">
        <v>52</v>
      </c>
      <c r="E13" s="10" t="s">
        <v>35</v>
      </c>
      <c r="F13" s="10" t="s">
        <v>36</v>
      </c>
      <c r="G13" s="10" t="s">
        <v>37</v>
      </c>
      <c r="H13" s="15" t="s">
        <v>53</v>
      </c>
      <c r="I13" s="9" t="s">
        <v>44</v>
      </c>
      <c r="J13" s="21">
        <v>80</v>
      </c>
      <c r="K13" s="21">
        <v>94</v>
      </c>
      <c r="L13" s="21">
        <v>95</v>
      </c>
      <c r="M13" s="21">
        <v>90</v>
      </c>
      <c r="N13" s="21">
        <v>82</v>
      </c>
      <c r="O13" s="21">
        <v>90</v>
      </c>
      <c r="P13" s="21">
        <v>95</v>
      </c>
      <c r="Q13" s="21">
        <v>85</v>
      </c>
      <c r="R13" s="21">
        <v>79</v>
      </c>
      <c r="S13" s="21">
        <v>94</v>
      </c>
      <c r="T13" s="22">
        <f t="shared" si="0"/>
        <v>88.4375</v>
      </c>
      <c r="U13" s="16">
        <v>93</v>
      </c>
      <c r="V13" s="22">
        <f t="shared" si="1"/>
        <v>89.35</v>
      </c>
      <c r="W13" s="21">
        <v>98</v>
      </c>
      <c r="X13" s="21">
        <v>88</v>
      </c>
      <c r="Y13" s="21">
        <v>93</v>
      </c>
      <c r="Z13" s="21">
        <v>90</v>
      </c>
      <c r="AA13" s="21">
        <v>80</v>
      </c>
      <c r="AB13" s="21">
        <v>95</v>
      </c>
      <c r="AC13" s="21">
        <v>87</v>
      </c>
      <c r="AD13" s="21">
        <v>96</v>
      </c>
      <c r="AE13" s="22">
        <f t="shared" si="2"/>
        <v>90.769230769230774</v>
      </c>
      <c r="AF13" s="9">
        <v>91</v>
      </c>
      <c r="AG13" s="22">
        <f t="shared" si="3"/>
        <v>90.81538461538463</v>
      </c>
      <c r="AH13" s="22">
        <f t="shared" si="4"/>
        <v>90.082692307692312</v>
      </c>
      <c r="AI13" s="13">
        <v>11</v>
      </c>
      <c r="AJ13" s="14" t="s">
        <v>55</v>
      </c>
      <c r="AK13" s="9"/>
    </row>
    <row r="14" spans="1:37" ht="14.25">
      <c r="A14" s="9">
        <v>254</v>
      </c>
      <c r="B14" s="10" t="s">
        <v>93</v>
      </c>
      <c r="C14" s="10" t="s">
        <v>94</v>
      </c>
      <c r="D14" s="10" t="s">
        <v>34</v>
      </c>
      <c r="E14" s="10" t="s">
        <v>35</v>
      </c>
      <c r="F14" s="10" t="s">
        <v>36</v>
      </c>
      <c r="G14" s="10" t="s">
        <v>37</v>
      </c>
      <c r="H14" s="9" t="s">
        <v>38</v>
      </c>
      <c r="I14" s="9" t="s">
        <v>44</v>
      </c>
      <c r="J14" s="21">
        <v>89</v>
      </c>
      <c r="K14" s="21">
        <v>72</v>
      </c>
      <c r="L14" s="21">
        <v>85</v>
      </c>
      <c r="M14" s="21">
        <v>98</v>
      </c>
      <c r="N14" s="21">
        <v>98</v>
      </c>
      <c r="O14" s="21">
        <v>88</v>
      </c>
      <c r="P14" s="21">
        <v>96</v>
      </c>
      <c r="Q14" s="21">
        <v>91</v>
      </c>
      <c r="R14" s="21">
        <v>81</v>
      </c>
      <c r="S14" s="21">
        <v>85</v>
      </c>
      <c r="T14" s="22">
        <f t="shared" si="0"/>
        <v>88.125</v>
      </c>
      <c r="U14" s="9">
        <v>100</v>
      </c>
      <c r="V14" s="22">
        <f t="shared" si="1"/>
        <v>90.5</v>
      </c>
      <c r="W14" s="21">
        <v>98</v>
      </c>
      <c r="X14" s="21">
        <v>82</v>
      </c>
      <c r="Y14" s="21">
        <v>78</v>
      </c>
      <c r="Z14" s="21">
        <v>82</v>
      </c>
      <c r="AA14" s="21">
        <v>75</v>
      </c>
      <c r="AB14" s="21">
        <v>99</v>
      </c>
      <c r="AC14" s="21">
        <v>90</v>
      </c>
      <c r="AD14" s="21">
        <v>90</v>
      </c>
      <c r="AE14" s="22">
        <f t="shared" si="2"/>
        <v>86.435897435897445</v>
      </c>
      <c r="AF14" s="9">
        <v>98</v>
      </c>
      <c r="AG14" s="22">
        <f t="shared" si="3"/>
        <v>88.748717948717967</v>
      </c>
      <c r="AH14" s="22">
        <f t="shared" si="4"/>
        <v>89.624358974358984</v>
      </c>
      <c r="AI14" s="13">
        <v>12</v>
      </c>
      <c r="AJ14" s="14" t="s">
        <v>55</v>
      </c>
      <c r="AK14" s="9"/>
    </row>
    <row r="15" spans="1:37" ht="14.25">
      <c r="A15" s="9">
        <v>237</v>
      </c>
      <c r="B15" s="10" t="s">
        <v>77</v>
      </c>
      <c r="C15" s="10" t="s">
        <v>78</v>
      </c>
      <c r="D15" s="10" t="s">
        <v>34</v>
      </c>
      <c r="E15" s="10" t="s">
        <v>35</v>
      </c>
      <c r="F15" s="10" t="s">
        <v>36</v>
      </c>
      <c r="G15" s="10" t="s">
        <v>37</v>
      </c>
      <c r="H15" s="9" t="s">
        <v>38</v>
      </c>
      <c r="I15" s="24" t="s">
        <v>44</v>
      </c>
      <c r="J15" s="21">
        <v>64</v>
      </c>
      <c r="K15" s="21">
        <v>84</v>
      </c>
      <c r="L15" s="21">
        <v>95</v>
      </c>
      <c r="M15" s="21">
        <v>99</v>
      </c>
      <c r="N15" s="21">
        <v>100</v>
      </c>
      <c r="O15" s="21">
        <v>91</v>
      </c>
      <c r="P15" s="21">
        <v>87</v>
      </c>
      <c r="Q15" s="21">
        <v>87</v>
      </c>
      <c r="R15" s="21">
        <v>81</v>
      </c>
      <c r="S15" s="21">
        <v>80</v>
      </c>
      <c r="T15" s="22">
        <f t="shared" si="0"/>
        <v>87.270833333333343</v>
      </c>
      <c r="U15" s="9">
        <v>96</v>
      </c>
      <c r="V15" s="22">
        <f t="shared" si="1"/>
        <v>89.01666666666668</v>
      </c>
      <c r="W15" s="21">
        <v>97</v>
      </c>
      <c r="X15" s="21">
        <v>82</v>
      </c>
      <c r="Y15" s="21">
        <v>78</v>
      </c>
      <c r="Z15" s="21">
        <v>90</v>
      </c>
      <c r="AA15" s="21">
        <v>90</v>
      </c>
      <c r="AB15" s="21">
        <v>100</v>
      </c>
      <c r="AC15" s="21">
        <v>89</v>
      </c>
      <c r="AD15" s="21">
        <v>83</v>
      </c>
      <c r="AE15" s="22">
        <f t="shared" si="2"/>
        <v>88.333333333333329</v>
      </c>
      <c r="AF15" s="9">
        <v>96</v>
      </c>
      <c r="AG15" s="22">
        <f t="shared" si="3"/>
        <v>89.866666666666674</v>
      </c>
      <c r="AH15" s="22">
        <f t="shared" si="4"/>
        <v>89.441666666666677</v>
      </c>
      <c r="AI15" s="13">
        <v>13</v>
      </c>
      <c r="AJ15" s="14" t="s">
        <v>55</v>
      </c>
      <c r="AK15" s="9"/>
    </row>
    <row r="16" spans="1:37" ht="14.25">
      <c r="A16" s="9">
        <v>199</v>
      </c>
      <c r="B16" s="10" t="s">
        <v>266</v>
      </c>
      <c r="C16" s="10" t="s">
        <v>267</v>
      </c>
      <c r="D16" s="10" t="s">
        <v>52</v>
      </c>
      <c r="E16" s="10" t="s">
        <v>35</v>
      </c>
      <c r="F16" s="10" t="s">
        <v>36</v>
      </c>
      <c r="G16" s="10" t="s">
        <v>37</v>
      </c>
      <c r="H16" s="15" t="s">
        <v>60</v>
      </c>
      <c r="I16" s="24" t="s">
        <v>44</v>
      </c>
      <c r="J16" s="21">
        <v>84</v>
      </c>
      <c r="K16" s="21">
        <v>87</v>
      </c>
      <c r="L16" s="21">
        <v>92</v>
      </c>
      <c r="M16" s="21">
        <v>80</v>
      </c>
      <c r="N16" s="21">
        <v>92</v>
      </c>
      <c r="O16" s="21">
        <v>83</v>
      </c>
      <c r="P16" s="21">
        <v>92</v>
      </c>
      <c r="Q16" s="21">
        <v>73</v>
      </c>
      <c r="R16" s="21">
        <v>88</v>
      </c>
      <c r="S16" s="21">
        <v>84</v>
      </c>
      <c r="T16" s="22">
        <f t="shared" si="0"/>
        <v>85.395833333333329</v>
      </c>
      <c r="U16" s="9">
        <v>98</v>
      </c>
      <c r="V16" s="22">
        <f t="shared" si="1"/>
        <v>87.916666666666657</v>
      </c>
      <c r="W16" s="21">
        <v>98</v>
      </c>
      <c r="X16" s="21">
        <v>84</v>
      </c>
      <c r="Y16" s="21">
        <v>79</v>
      </c>
      <c r="Z16" s="21">
        <v>90</v>
      </c>
      <c r="AA16" s="21">
        <v>85</v>
      </c>
      <c r="AB16" s="21">
        <v>100</v>
      </c>
      <c r="AC16" s="21">
        <v>94</v>
      </c>
      <c r="AD16" s="21">
        <v>82</v>
      </c>
      <c r="AE16" s="22">
        <f t="shared" si="2"/>
        <v>88.717948717948715</v>
      </c>
      <c r="AF16" s="9">
        <v>98</v>
      </c>
      <c r="AG16" s="22">
        <f t="shared" si="3"/>
        <v>90.574358974358972</v>
      </c>
      <c r="AH16" s="22">
        <f t="shared" si="4"/>
        <v>89.245512820512815</v>
      </c>
      <c r="AI16" s="13">
        <v>14</v>
      </c>
      <c r="AJ16" s="14" t="s">
        <v>55</v>
      </c>
      <c r="AK16" s="9"/>
    </row>
    <row r="17" spans="1:37" ht="14.25">
      <c r="A17" s="9">
        <v>271</v>
      </c>
      <c r="B17" s="10" t="s">
        <v>63</v>
      </c>
      <c r="C17" s="10" t="s">
        <v>64</v>
      </c>
      <c r="D17" s="10" t="s">
        <v>34</v>
      </c>
      <c r="E17" s="10" t="s">
        <v>35</v>
      </c>
      <c r="F17" s="10" t="s">
        <v>36</v>
      </c>
      <c r="G17" s="10" t="s">
        <v>37</v>
      </c>
      <c r="H17" s="9" t="s">
        <v>38</v>
      </c>
      <c r="I17" s="24" t="s">
        <v>44</v>
      </c>
      <c r="J17" s="21">
        <v>77</v>
      </c>
      <c r="K17" s="21">
        <v>81</v>
      </c>
      <c r="L17" s="21">
        <v>95</v>
      </c>
      <c r="M17" s="21">
        <v>100</v>
      </c>
      <c r="N17" s="21">
        <v>99</v>
      </c>
      <c r="O17" s="21">
        <v>84</v>
      </c>
      <c r="P17" s="21">
        <v>92</v>
      </c>
      <c r="Q17" s="21">
        <v>85</v>
      </c>
      <c r="R17" s="21">
        <v>81</v>
      </c>
      <c r="S17" s="21">
        <v>87</v>
      </c>
      <c r="T17" s="22">
        <f t="shared" si="0"/>
        <v>88.250000000000014</v>
      </c>
      <c r="U17" s="9">
        <v>96</v>
      </c>
      <c r="V17" s="22">
        <f t="shared" si="1"/>
        <v>89.800000000000011</v>
      </c>
      <c r="W17" s="21">
        <v>98</v>
      </c>
      <c r="X17" s="21">
        <v>83</v>
      </c>
      <c r="Y17" s="21">
        <v>78</v>
      </c>
      <c r="Z17" s="21">
        <v>60</v>
      </c>
      <c r="AA17" s="21">
        <v>80</v>
      </c>
      <c r="AB17" s="21">
        <v>100</v>
      </c>
      <c r="AC17" s="21">
        <v>93</v>
      </c>
      <c r="AD17" s="21">
        <v>93</v>
      </c>
      <c r="AE17" s="22">
        <f t="shared" si="2"/>
        <v>85.256410256410263</v>
      </c>
      <c r="AF17" s="9">
        <v>96</v>
      </c>
      <c r="AG17" s="22">
        <f t="shared" si="3"/>
        <v>87.405128205128221</v>
      </c>
      <c r="AH17" s="22">
        <f t="shared" si="4"/>
        <v>88.602564102564116</v>
      </c>
      <c r="AI17" s="13">
        <v>15</v>
      </c>
      <c r="AJ17" s="14" t="s">
        <v>55</v>
      </c>
      <c r="AK17" s="9"/>
    </row>
    <row r="18" spans="1:37" ht="14.25">
      <c r="A18" s="9">
        <v>203</v>
      </c>
      <c r="B18" s="10" t="s">
        <v>260</v>
      </c>
      <c r="C18" s="10" t="s">
        <v>261</v>
      </c>
      <c r="D18" s="10" t="s">
        <v>34</v>
      </c>
      <c r="E18" s="10" t="s">
        <v>35</v>
      </c>
      <c r="F18" s="10" t="s">
        <v>36</v>
      </c>
      <c r="G18" s="10" t="s">
        <v>37</v>
      </c>
      <c r="H18" s="15" t="s">
        <v>60</v>
      </c>
      <c r="I18" s="9" t="s">
        <v>44</v>
      </c>
      <c r="J18" s="21">
        <v>64</v>
      </c>
      <c r="K18" s="21">
        <v>90</v>
      </c>
      <c r="L18" s="21">
        <v>91</v>
      </c>
      <c r="M18" s="21">
        <v>76</v>
      </c>
      <c r="N18" s="21">
        <v>83</v>
      </c>
      <c r="O18" s="21">
        <v>91</v>
      </c>
      <c r="P18" s="21">
        <v>86</v>
      </c>
      <c r="Q18" s="21">
        <v>84</v>
      </c>
      <c r="R18" s="21">
        <v>78</v>
      </c>
      <c r="S18" s="21">
        <v>85</v>
      </c>
      <c r="T18" s="22">
        <f t="shared" si="0"/>
        <v>83.125</v>
      </c>
      <c r="U18" s="9">
        <v>100</v>
      </c>
      <c r="V18" s="22">
        <f t="shared" si="1"/>
        <v>86.5</v>
      </c>
      <c r="W18" s="21">
        <v>100</v>
      </c>
      <c r="X18" s="21">
        <v>81</v>
      </c>
      <c r="Y18" s="21">
        <v>80</v>
      </c>
      <c r="Z18" s="21">
        <v>87</v>
      </c>
      <c r="AA18" s="21">
        <v>85</v>
      </c>
      <c r="AB18" s="21">
        <v>100</v>
      </c>
      <c r="AC18" s="21">
        <v>82</v>
      </c>
      <c r="AD18" s="21">
        <v>84</v>
      </c>
      <c r="AE18" s="22">
        <f t="shared" si="2"/>
        <v>87.051282051282058</v>
      </c>
      <c r="AF18" s="9">
        <v>99</v>
      </c>
      <c r="AG18" s="22">
        <f t="shared" si="3"/>
        <v>89.441025641025647</v>
      </c>
      <c r="AH18" s="22">
        <f t="shared" si="4"/>
        <v>87.970512820512823</v>
      </c>
      <c r="AI18" s="13">
        <v>16</v>
      </c>
      <c r="AJ18" s="14" t="s">
        <v>55</v>
      </c>
      <c r="AK18" s="9"/>
    </row>
    <row r="19" spans="1:37" ht="14.25">
      <c r="A19" s="9">
        <v>257</v>
      </c>
      <c r="B19" s="10" t="s">
        <v>250</v>
      </c>
      <c r="C19" s="10" t="s">
        <v>251</v>
      </c>
      <c r="D19" s="10" t="s">
        <v>34</v>
      </c>
      <c r="E19" s="10" t="s">
        <v>35</v>
      </c>
      <c r="F19" s="10" t="s">
        <v>36</v>
      </c>
      <c r="G19" s="10" t="s">
        <v>37</v>
      </c>
      <c r="H19" s="15" t="s">
        <v>60</v>
      </c>
      <c r="I19" s="9" t="s">
        <v>44</v>
      </c>
      <c r="J19" s="21">
        <v>74</v>
      </c>
      <c r="K19" s="21">
        <v>89</v>
      </c>
      <c r="L19" s="21">
        <v>94</v>
      </c>
      <c r="M19" s="21">
        <v>68</v>
      </c>
      <c r="N19" s="21">
        <v>94</v>
      </c>
      <c r="O19" s="21">
        <v>88</v>
      </c>
      <c r="P19" s="21">
        <v>80</v>
      </c>
      <c r="Q19" s="21">
        <v>68</v>
      </c>
      <c r="R19" s="21">
        <v>73</v>
      </c>
      <c r="S19" s="21">
        <v>88</v>
      </c>
      <c r="T19" s="22">
        <f t="shared" si="0"/>
        <v>81.791666666666671</v>
      </c>
      <c r="U19" s="9">
        <v>95</v>
      </c>
      <c r="V19" s="22">
        <f t="shared" si="1"/>
        <v>84.433333333333337</v>
      </c>
      <c r="W19" s="21">
        <v>100</v>
      </c>
      <c r="X19" s="21">
        <v>86</v>
      </c>
      <c r="Y19" s="21">
        <v>80</v>
      </c>
      <c r="Z19" s="21">
        <v>90</v>
      </c>
      <c r="AA19" s="21">
        <v>80</v>
      </c>
      <c r="AB19" s="21">
        <v>100</v>
      </c>
      <c r="AC19" s="21">
        <v>85</v>
      </c>
      <c r="AD19" s="21">
        <v>90</v>
      </c>
      <c r="AE19" s="22">
        <f t="shared" si="2"/>
        <v>88.589743589743591</v>
      </c>
      <c r="AF19" s="9">
        <v>98</v>
      </c>
      <c r="AG19" s="22">
        <f t="shared" si="3"/>
        <v>90.471794871794884</v>
      </c>
      <c r="AH19" s="22">
        <f t="shared" si="4"/>
        <v>87.452564102564111</v>
      </c>
      <c r="AI19" s="13">
        <v>17</v>
      </c>
      <c r="AJ19" s="14" t="s">
        <v>55</v>
      </c>
      <c r="AK19" s="9"/>
    </row>
    <row r="20" spans="1:37" ht="14.25">
      <c r="A20" s="9">
        <v>272</v>
      </c>
      <c r="B20" s="10" t="s">
        <v>42</v>
      </c>
      <c r="C20" s="10" t="s">
        <v>43</v>
      </c>
      <c r="D20" s="10" t="s">
        <v>34</v>
      </c>
      <c r="E20" s="10" t="s">
        <v>35</v>
      </c>
      <c r="F20" s="10" t="s">
        <v>36</v>
      </c>
      <c r="G20" s="10" t="s">
        <v>37</v>
      </c>
      <c r="H20" s="9" t="s">
        <v>38</v>
      </c>
      <c r="I20" s="9" t="s">
        <v>44</v>
      </c>
      <c r="J20" s="21">
        <v>74</v>
      </c>
      <c r="K20" s="21">
        <v>76</v>
      </c>
      <c r="L20" s="21">
        <v>90</v>
      </c>
      <c r="M20" s="21">
        <v>87</v>
      </c>
      <c r="N20" s="21">
        <v>88</v>
      </c>
      <c r="O20" s="21">
        <v>91</v>
      </c>
      <c r="P20" s="21">
        <v>87</v>
      </c>
      <c r="Q20" s="21">
        <v>93</v>
      </c>
      <c r="R20" s="21">
        <v>76</v>
      </c>
      <c r="S20" s="21">
        <v>84</v>
      </c>
      <c r="T20" s="22">
        <f t="shared" si="0"/>
        <v>84.770833333333329</v>
      </c>
      <c r="U20" s="9">
        <v>96</v>
      </c>
      <c r="V20" s="22">
        <f t="shared" si="1"/>
        <v>87.016666666666666</v>
      </c>
      <c r="W20" s="21">
        <v>98</v>
      </c>
      <c r="X20" s="21">
        <v>74</v>
      </c>
      <c r="Y20" s="21">
        <v>77</v>
      </c>
      <c r="Z20" s="21">
        <v>89</v>
      </c>
      <c r="AA20" s="21">
        <v>80</v>
      </c>
      <c r="AB20" s="21">
        <v>99</v>
      </c>
      <c r="AC20" s="21">
        <v>84</v>
      </c>
      <c r="AD20" s="21">
        <v>87</v>
      </c>
      <c r="AE20" s="22">
        <f t="shared" si="2"/>
        <v>85.666666666666671</v>
      </c>
      <c r="AF20" s="9">
        <v>96</v>
      </c>
      <c r="AG20" s="22">
        <f t="shared" si="3"/>
        <v>87.733333333333348</v>
      </c>
      <c r="AH20" s="22">
        <f t="shared" si="4"/>
        <v>87.375</v>
      </c>
      <c r="AI20" s="13">
        <v>18</v>
      </c>
      <c r="AJ20" s="14" t="s">
        <v>55</v>
      </c>
      <c r="AK20" s="9"/>
    </row>
    <row r="21" spans="1:37">
      <c r="A21" s="9">
        <v>235</v>
      </c>
      <c r="B21" s="10" t="s">
        <v>71</v>
      </c>
      <c r="C21" s="10" t="s">
        <v>72</v>
      </c>
      <c r="D21" s="10" t="s">
        <v>34</v>
      </c>
      <c r="E21" s="10" t="s">
        <v>35</v>
      </c>
      <c r="F21" s="10" t="s">
        <v>36</v>
      </c>
      <c r="G21" s="10" t="s">
        <v>37</v>
      </c>
      <c r="H21" s="9" t="s">
        <v>38</v>
      </c>
      <c r="I21" s="9" t="s">
        <v>44</v>
      </c>
      <c r="J21" s="21">
        <v>75</v>
      </c>
      <c r="K21" s="21">
        <v>72</v>
      </c>
      <c r="L21" s="21">
        <v>83</v>
      </c>
      <c r="M21" s="21">
        <v>97</v>
      </c>
      <c r="N21" s="21">
        <v>92</v>
      </c>
      <c r="O21" s="21">
        <v>84</v>
      </c>
      <c r="P21" s="21">
        <v>92</v>
      </c>
      <c r="Q21" s="21">
        <v>71</v>
      </c>
      <c r="R21" s="21">
        <v>80</v>
      </c>
      <c r="S21" s="21">
        <v>84</v>
      </c>
      <c r="T21" s="22">
        <f t="shared" si="0"/>
        <v>82.979166666666671</v>
      </c>
      <c r="U21" s="9">
        <v>94</v>
      </c>
      <c r="V21" s="22">
        <f t="shared" si="1"/>
        <v>85.183333333333337</v>
      </c>
      <c r="W21" s="21">
        <v>98</v>
      </c>
      <c r="X21" s="21">
        <v>87</v>
      </c>
      <c r="Y21" s="21">
        <v>80</v>
      </c>
      <c r="Z21" s="21">
        <v>80</v>
      </c>
      <c r="AA21" s="21">
        <v>75</v>
      </c>
      <c r="AB21" s="21">
        <v>99</v>
      </c>
      <c r="AC21" s="21">
        <v>85</v>
      </c>
      <c r="AD21" s="21">
        <v>87</v>
      </c>
      <c r="AE21" s="22">
        <f t="shared" si="2"/>
        <v>86.051282051282058</v>
      </c>
      <c r="AF21" s="9">
        <v>96</v>
      </c>
      <c r="AG21" s="22">
        <f t="shared" si="3"/>
        <v>88.041025641025655</v>
      </c>
      <c r="AH21" s="22">
        <f t="shared" si="4"/>
        <v>86.612179487179503</v>
      </c>
      <c r="AI21" s="13">
        <v>19</v>
      </c>
      <c r="AJ21" s="9"/>
      <c r="AK21" s="9"/>
    </row>
    <row r="22" spans="1:37">
      <c r="A22" s="15">
        <v>211</v>
      </c>
      <c r="B22" s="10" t="s">
        <v>104</v>
      </c>
      <c r="C22" s="10" t="s">
        <v>105</v>
      </c>
      <c r="D22" s="10" t="s">
        <v>34</v>
      </c>
      <c r="E22" s="10" t="s">
        <v>35</v>
      </c>
      <c r="F22" s="10" t="s">
        <v>36</v>
      </c>
      <c r="G22" s="10" t="s">
        <v>37</v>
      </c>
      <c r="H22" s="15" t="s">
        <v>53</v>
      </c>
      <c r="I22" s="9" t="s">
        <v>44</v>
      </c>
      <c r="J22" s="21">
        <v>67</v>
      </c>
      <c r="K22" s="21">
        <v>90</v>
      </c>
      <c r="L22" s="21">
        <v>90</v>
      </c>
      <c r="M22" s="21">
        <v>90</v>
      </c>
      <c r="N22" s="21">
        <v>97</v>
      </c>
      <c r="O22" s="21">
        <v>88</v>
      </c>
      <c r="P22" s="21">
        <v>82</v>
      </c>
      <c r="Q22" s="21">
        <v>75</v>
      </c>
      <c r="R22" s="21">
        <v>81</v>
      </c>
      <c r="S22" s="21">
        <v>90</v>
      </c>
      <c r="T22" s="22">
        <f t="shared" si="0"/>
        <v>85.437500000000014</v>
      </c>
      <c r="U22" s="16">
        <v>93</v>
      </c>
      <c r="V22" s="22">
        <f t="shared" si="1"/>
        <v>86.950000000000017</v>
      </c>
      <c r="W22" s="21">
        <v>100</v>
      </c>
      <c r="X22" s="21">
        <v>86</v>
      </c>
      <c r="Y22" s="21">
        <v>73</v>
      </c>
      <c r="Z22" s="21">
        <v>85</v>
      </c>
      <c r="AA22" s="21">
        <v>75</v>
      </c>
      <c r="AB22" s="21">
        <v>82</v>
      </c>
      <c r="AC22" s="21">
        <v>88</v>
      </c>
      <c r="AD22" s="21">
        <v>90</v>
      </c>
      <c r="AE22" s="22">
        <f t="shared" si="2"/>
        <v>84.948717948717956</v>
      </c>
      <c r="AF22" s="9">
        <v>89</v>
      </c>
      <c r="AG22" s="22">
        <f t="shared" si="3"/>
        <v>85.75897435897437</v>
      </c>
      <c r="AH22" s="22">
        <f t="shared" si="4"/>
        <v>86.354487179487194</v>
      </c>
      <c r="AI22" s="13">
        <v>20</v>
      </c>
      <c r="AJ22" s="9"/>
      <c r="AK22" s="9"/>
    </row>
    <row r="23" spans="1:37">
      <c r="A23" s="9">
        <v>213</v>
      </c>
      <c r="B23" s="10" t="s">
        <v>252</v>
      </c>
      <c r="C23" s="10" t="s">
        <v>253</v>
      </c>
      <c r="D23" s="10" t="s">
        <v>34</v>
      </c>
      <c r="E23" s="10" t="s">
        <v>35</v>
      </c>
      <c r="F23" s="10" t="s">
        <v>36</v>
      </c>
      <c r="G23" s="10" t="s">
        <v>37</v>
      </c>
      <c r="H23" s="15" t="s">
        <v>60</v>
      </c>
      <c r="I23" s="9" t="s">
        <v>44</v>
      </c>
      <c r="J23" s="21">
        <v>83</v>
      </c>
      <c r="K23" s="21">
        <v>83</v>
      </c>
      <c r="L23" s="21">
        <v>91</v>
      </c>
      <c r="M23" s="21">
        <v>64</v>
      </c>
      <c r="N23" s="21">
        <v>60</v>
      </c>
      <c r="O23" s="21">
        <v>85</v>
      </c>
      <c r="P23" s="21">
        <v>95</v>
      </c>
      <c r="Q23" s="21">
        <v>91</v>
      </c>
      <c r="R23" s="21">
        <v>79</v>
      </c>
      <c r="S23" s="21">
        <v>88</v>
      </c>
      <c r="T23" s="22">
        <f t="shared" si="0"/>
        <v>81.604166666666671</v>
      </c>
      <c r="U23" s="9">
        <v>90</v>
      </c>
      <c r="V23" s="22">
        <f t="shared" si="1"/>
        <v>83.283333333333346</v>
      </c>
      <c r="W23" s="21">
        <v>100</v>
      </c>
      <c r="X23" s="21">
        <v>75</v>
      </c>
      <c r="Y23" s="21">
        <v>77</v>
      </c>
      <c r="Z23" s="21">
        <v>85</v>
      </c>
      <c r="AA23" s="21">
        <v>80</v>
      </c>
      <c r="AB23" s="21">
        <v>99</v>
      </c>
      <c r="AC23" s="21">
        <v>82</v>
      </c>
      <c r="AD23" s="21">
        <v>92</v>
      </c>
      <c r="AE23" s="22">
        <f t="shared" si="2"/>
        <v>85.923076923076934</v>
      </c>
      <c r="AF23" s="9">
        <v>90</v>
      </c>
      <c r="AG23" s="22">
        <f t="shared" si="3"/>
        <v>86.73846153846155</v>
      </c>
      <c r="AH23" s="22">
        <f t="shared" si="4"/>
        <v>85.010897435897448</v>
      </c>
      <c r="AI23" s="13">
        <v>21</v>
      </c>
      <c r="AJ23" s="9"/>
      <c r="AK23" s="9"/>
    </row>
    <row r="24" spans="1:37">
      <c r="A24" s="9">
        <v>245</v>
      </c>
      <c r="B24" s="10" t="s">
        <v>280</v>
      </c>
      <c r="C24" s="10" t="s">
        <v>281</v>
      </c>
      <c r="D24" s="10" t="s">
        <v>34</v>
      </c>
      <c r="E24" s="10" t="s">
        <v>35</v>
      </c>
      <c r="F24" s="10" t="s">
        <v>36</v>
      </c>
      <c r="G24" s="10" t="s">
        <v>37</v>
      </c>
      <c r="H24" s="15" t="s">
        <v>60</v>
      </c>
      <c r="I24" s="9" t="s">
        <v>44</v>
      </c>
      <c r="J24" s="21">
        <v>84</v>
      </c>
      <c r="K24" s="21">
        <v>71</v>
      </c>
      <c r="L24" s="21">
        <v>85</v>
      </c>
      <c r="M24" s="21">
        <v>64</v>
      </c>
      <c r="N24" s="21">
        <v>60</v>
      </c>
      <c r="O24" s="21">
        <v>86</v>
      </c>
      <c r="P24" s="21">
        <v>80</v>
      </c>
      <c r="Q24" s="21">
        <v>81</v>
      </c>
      <c r="R24" s="21">
        <v>76</v>
      </c>
      <c r="S24" s="21">
        <v>89</v>
      </c>
      <c r="T24" s="22">
        <f t="shared" si="0"/>
        <v>77.416666666666671</v>
      </c>
      <c r="U24" s="9">
        <v>98</v>
      </c>
      <c r="V24" s="22">
        <f t="shared" si="1"/>
        <v>81.533333333333331</v>
      </c>
      <c r="W24" s="21">
        <v>100</v>
      </c>
      <c r="X24" s="21">
        <v>75</v>
      </c>
      <c r="Y24" s="21">
        <v>77</v>
      </c>
      <c r="Z24" s="21">
        <v>85</v>
      </c>
      <c r="AA24" s="21">
        <v>73</v>
      </c>
      <c r="AB24" s="21">
        <v>99</v>
      </c>
      <c r="AC24" s="21">
        <v>84</v>
      </c>
      <c r="AD24" s="21">
        <v>95</v>
      </c>
      <c r="AE24" s="22">
        <f t="shared" si="2"/>
        <v>85.666666666666671</v>
      </c>
      <c r="AF24" s="9">
        <v>95</v>
      </c>
      <c r="AG24" s="22">
        <f t="shared" si="3"/>
        <v>87.533333333333346</v>
      </c>
      <c r="AH24" s="22">
        <f t="shared" si="4"/>
        <v>84.533333333333331</v>
      </c>
      <c r="AI24" s="13">
        <v>22</v>
      </c>
      <c r="AJ24" s="9"/>
      <c r="AK24" s="9"/>
    </row>
    <row r="25" spans="1:37">
      <c r="A25" s="15">
        <v>232</v>
      </c>
      <c r="B25" s="10" t="s">
        <v>154</v>
      </c>
      <c r="C25" s="10" t="s">
        <v>155</v>
      </c>
      <c r="D25" s="10" t="s">
        <v>34</v>
      </c>
      <c r="E25" s="10" t="s">
        <v>35</v>
      </c>
      <c r="F25" s="10" t="s">
        <v>36</v>
      </c>
      <c r="G25" s="10" t="s">
        <v>37</v>
      </c>
      <c r="H25" s="15" t="s">
        <v>53</v>
      </c>
      <c r="I25" s="9" t="s">
        <v>44</v>
      </c>
      <c r="J25" s="21">
        <v>81</v>
      </c>
      <c r="K25" s="21">
        <v>83</v>
      </c>
      <c r="L25" s="21">
        <v>90</v>
      </c>
      <c r="M25" s="21">
        <v>85</v>
      </c>
      <c r="N25" s="21">
        <v>74</v>
      </c>
      <c r="O25" s="21">
        <v>84</v>
      </c>
      <c r="P25" s="21">
        <v>87</v>
      </c>
      <c r="Q25" s="21">
        <v>75</v>
      </c>
      <c r="R25" s="21">
        <v>72</v>
      </c>
      <c r="S25" s="21">
        <v>80</v>
      </c>
      <c r="T25" s="22">
        <f t="shared" si="0"/>
        <v>80.979166666666671</v>
      </c>
      <c r="U25" s="16">
        <v>89</v>
      </c>
      <c r="V25" s="22">
        <f t="shared" si="1"/>
        <v>82.583333333333343</v>
      </c>
      <c r="W25" s="21">
        <v>100</v>
      </c>
      <c r="X25" s="21">
        <v>80</v>
      </c>
      <c r="Y25" s="21">
        <v>85</v>
      </c>
      <c r="Z25" s="21">
        <v>85</v>
      </c>
      <c r="AA25" s="21">
        <v>70</v>
      </c>
      <c r="AB25" s="21">
        <v>87</v>
      </c>
      <c r="AC25" s="21">
        <v>80</v>
      </c>
      <c r="AD25" s="21">
        <v>91</v>
      </c>
      <c r="AE25" s="22">
        <f t="shared" si="2"/>
        <v>84.692307692307693</v>
      </c>
      <c r="AF25" s="9">
        <v>90</v>
      </c>
      <c r="AG25" s="22">
        <f t="shared" si="3"/>
        <v>85.753846153846155</v>
      </c>
      <c r="AH25" s="22">
        <f t="shared" si="4"/>
        <v>84.168589743589749</v>
      </c>
      <c r="AI25" s="13">
        <v>23</v>
      </c>
      <c r="AJ25" s="9"/>
      <c r="AK25" s="9"/>
    </row>
    <row r="26" spans="1:37">
      <c r="A26" s="9">
        <v>191</v>
      </c>
      <c r="B26" s="10" t="s">
        <v>258</v>
      </c>
      <c r="C26" s="10" t="s">
        <v>259</v>
      </c>
      <c r="D26" s="10" t="s">
        <v>34</v>
      </c>
      <c r="E26" s="10" t="s">
        <v>35</v>
      </c>
      <c r="F26" s="10" t="s">
        <v>36</v>
      </c>
      <c r="G26" s="10" t="s">
        <v>37</v>
      </c>
      <c r="H26" s="15" t="s">
        <v>60</v>
      </c>
      <c r="I26" s="9" t="s">
        <v>44</v>
      </c>
      <c r="J26" s="21">
        <v>67</v>
      </c>
      <c r="K26" s="21">
        <v>83</v>
      </c>
      <c r="L26" s="21">
        <v>92</v>
      </c>
      <c r="M26" s="21">
        <v>60</v>
      </c>
      <c r="N26" s="21">
        <v>60</v>
      </c>
      <c r="O26" s="21">
        <v>82</v>
      </c>
      <c r="P26" s="21">
        <v>82</v>
      </c>
      <c r="Q26" s="21">
        <v>84</v>
      </c>
      <c r="R26" s="21">
        <v>66</v>
      </c>
      <c r="S26" s="21">
        <v>89</v>
      </c>
      <c r="T26" s="22">
        <f t="shared" si="0"/>
        <v>76.583333333333343</v>
      </c>
      <c r="U26" s="9">
        <v>95</v>
      </c>
      <c r="V26" s="22">
        <f t="shared" si="1"/>
        <v>80.26666666666668</v>
      </c>
      <c r="W26" s="21">
        <v>100</v>
      </c>
      <c r="X26" s="21">
        <v>75</v>
      </c>
      <c r="Y26" s="21">
        <v>79</v>
      </c>
      <c r="Z26" s="21">
        <v>89</v>
      </c>
      <c r="AA26" s="21">
        <v>70</v>
      </c>
      <c r="AB26" s="21">
        <v>99</v>
      </c>
      <c r="AC26" s="21">
        <v>82</v>
      </c>
      <c r="AD26" s="21">
        <v>82</v>
      </c>
      <c r="AE26" s="22">
        <f t="shared" si="2"/>
        <v>84.128205128205138</v>
      </c>
      <c r="AF26" s="9">
        <v>95</v>
      </c>
      <c r="AG26" s="22">
        <f t="shared" si="3"/>
        <v>86.302564102564119</v>
      </c>
      <c r="AH26" s="22">
        <f t="shared" si="4"/>
        <v>83.284615384615392</v>
      </c>
      <c r="AI26" s="13">
        <v>24</v>
      </c>
      <c r="AJ26" s="9"/>
      <c r="AK26" s="9"/>
    </row>
    <row r="27" spans="1:37">
      <c r="A27" s="9">
        <v>160</v>
      </c>
      <c r="B27" s="10" t="s">
        <v>264</v>
      </c>
      <c r="C27" s="10" t="s">
        <v>265</v>
      </c>
      <c r="D27" s="10" t="s">
        <v>34</v>
      </c>
      <c r="E27" s="10" t="s">
        <v>35</v>
      </c>
      <c r="F27" s="10" t="s">
        <v>36</v>
      </c>
      <c r="G27" s="10" t="s">
        <v>37</v>
      </c>
      <c r="H27" s="15" t="s">
        <v>60</v>
      </c>
      <c r="I27" s="9" t="s">
        <v>44</v>
      </c>
      <c r="J27" s="21">
        <v>65</v>
      </c>
      <c r="K27" s="21">
        <v>78</v>
      </c>
      <c r="L27" s="21">
        <v>71</v>
      </c>
      <c r="M27" s="21">
        <v>76</v>
      </c>
      <c r="N27" s="21">
        <v>60</v>
      </c>
      <c r="O27" s="21">
        <v>81</v>
      </c>
      <c r="P27" s="21">
        <v>82</v>
      </c>
      <c r="Q27" s="21">
        <v>81</v>
      </c>
      <c r="R27" s="21">
        <v>62</v>
      </c>
      <c r="S27" s="21">
        <v>88</v>
      </c>
      <c r="T27" s="22">
        <f t="shared" si="0"/>
        <v>74.4375</v>
      </c>
      <c r="U27" s="9">
        <v>99</v>
      </c>
      <c r="V27" s="22">
        <f t="shared" si="1"/>
        <v>79.350000000000009</v>
      </c>
      <c r="W27" s="21">
        <v>98</v>
      </c>
      <c r="X27" s="21">
        <v>71</v>
      </c>
      <c r="Y27" s="21">
        <v>80</v>
      </c>
      <c r="Z27" s="21">
        <v>85</v>
      </c>
      <c r="AA27" s="21">
        <v>80</v>
      </c>
      <c r="AB27" s="21">
        <v>99</v>
      </c>
      <c r="AC27" s="21">
        <v>78</v>
      </c>
      <c r="AD27" s="21">
        <v>84</v>
      </c>
      <c r="AE27" s="22">
        <f t="shared" si="2"/>
        <v>84.000000000000014</v>
      </c>
      <c r="AF27" s="9">
        <v>99</v>
      </c>
      <c r="AG27" s="22">
        <f t="shared" si="3"/>
        <v>87.000000000000014</v>
      </c>
      <c r="AH27" s="22">
        <f t="shared" si="4"/>
        <v>83.175000000000011</v>
      </c>
      <c r="AI27" s="13">
        <v>25</v>
      </c>
      <c r="AJ27" s="9"/>
      <c r="AK27" s="9"/>
    </row>
    <row r="28" spans="1:37">
      <c r="A28" s="9">
        <v>270</v>
      </c>
      <c r="B28" s="10" t="s">
        <v>242</v>
      </c>
      <c r="C28" s="10" t="s">
        <v>243</v>
      </c>
      <c r="D28" s="10" t="s">
        <v>34</v>
      </c>
      <c r="E28" s="10" t="s">
        <v>35</v>
      </c>
      <c r="F28" s="10" t="s">
        <v>36</v>
      </c>
      <c r="G28" s="10" t="s">
        <v>37</v>
      </c>
      <c r="H28" s="15" t="s">
        <v>60</v>
      </c>
      <c r="I28" s="9" t="s">
        <v>44</v>
      </c>
      <c r="J28" s="21">
        <v>70</v>
      </c>
      <c r="K28" s="21">
        <v>72</v>
      </c>
      <c r="L28" s="21">
        <v>88</v>
      </c>
      <c r="M28" s="21">
        <v>60</v>
      </c>
      <c r="N28" s="21">
        <v>74</v>
      </c>
      <c r="O28" s="21">
        <v>60</v>
      </c>
      <c r="P28" s="21">
        <v>86</v>
      </c>
      <c r="Q28" s="21">
        <v>61</v>
      </c>
      <c r="R28" s="21">
        <v>60</v>
      </c>
      <c r="S28" s="21">
        <v>83</v>
      </c>
      <c r="T28" s="22">
        <f t="shared" si="0"/>
        <v>71.125</v>
      </c>
      <c r="U28" s="9">
        <v>90</v>
      </c>
      <c r="V28" s="22">
        <f t="shared" si="1"/>
        <v>74.900000000000006</v>
      </c>
      <c r="W28" s="21">
        <v>88</v>
      </c>
      <c r="X28" s="21">
        <v>77</v>
      </c>
      <c r="Y28" s="21">
        <v>76</v>
      </c>
      <c r="Z28" s="21">
        <v>81</v>
      </c>
      <c r="AA28" s="21">
        <v>80</v>
      </c>
      <c r="AB28" s="21">
        <v>98</v>
      </c>
      <c r="AC28" s="21">
        <v>74</v>
      </c>
      <c r="AD28" s="21">
        <v>74</v>
      </c>
      <c r="AE28" s="22">
        <f t="shared" si="2"/>
        <v>80.564102564102569</v>
      </c>
      <c r="AF28" s="9">
        <v>90</v>
      </c>
      <c r="AG28" s="22">
        <f t="shared" si="3"/>
        <v>82.451282051282064</v>
      </c>
      <c r="AH28" s="22">
        <f t="shared" si="4"/>
        <v>78.675641025641028</v>
      </c>
      <c r="AI28" s="13">
        <v>26</v>
      </c>
      <c r="AJ28" s="9"/>
      <c r="AK28" s="9"/>
    </row>
    <row r="29" spans="1:37">
      <c r="A29" s="19">
        <v>251</v>
      </c>
      <c r="B29" s="20" t="s">
        <v>192</v>
      </c>
      <c r="C29" s="20" t="s">
        <v>193</v>
      </c>
      <c r="D29" s="20" t="s">
        <v>34</v>
      </c>
      <c r="E29" s="20" t="s">
        <v>35</v>
      </c>
      <c r="F29" s="20" t="s">
        <v>36</v>
      </c>
      <c r="G29" s="20" t="s">
        <v>37</v>
      </c>
      <c r="H29" s="15" t="s">
        <v>103</v>
      </c>
      <c r="I29" s="23" t="s">
        <v>44</v>
      </c>
      <c r="J29" s="21">
        <v>73</v>
      </c>
      <c r="K29" s="21">
        <v>62</v>
      </c>
      <c r="L29" s="21">
        <v>68</v>
      </c>
      <c r="M29" s="21">
        <v>60</v>
      </c>
      <c r="N29" s="21">
        <v>60</v>
      </c>
      <c r="O29" s="21">
        <v>60</v>
      </c>
      <c r="P29" s="21">
        <v>87</v>
      </c>
      <c r="Q29" s="21">
        <v>80</v>
      </c>
      <c r="R29" s="21">
        <v>62</v>
      </c>
      <c r="S29" s="21">
        <v>65</v>
      </c>
      <c r="T29" s="22">
        <f t="shared" si="0"/>
        <v>67.1875</v>
      </c>
      <c r="U29" s="19">
        <v>91</v>
      </c>
      <c r="V29" s="22">
        <f t="shared" si="1"/>
        <v>71.95</v>
      </c>
      <c r="W29" s="21">
        <v>94</v>
      </c>
      <c r="X29" s="21">
        <v>60</v>
      </c>
      <c r="Y29" s="21">
        <v>71</v>
      </c>
      <c r="Z29" s="21">
        <v>70</v>
      </c>
      <c r="AA29" s="21">
        <v>60</v>
      </c>
      <c r="AB29" s="21">
        <v>87</v>
      </c>
      <c r="AC29" s="21">
        <v>78</v>
      </c>
      <c r="AD29" s="21">
        <v>83</v>
      </c>
      <c r="AE29" s="22">
        <f t="shared" si="2"/>
        <v>75.07692307692308</v>
      </c>
      <c r="AF29" s="19">
        <v>95</v>
      </c>
      <c r="AG29" s="22">
        <f t="shared" si="3"/>
        <v>79.061538461538476</v>
      </c>
      <c r="AH29" s="22">
        <f t="shared" si="4"/>
        <v>75.505769230769232</v>
      </c>
      <c r="AI29" s="13">
        <v>27</v>
      </c>
      <c r="AJ29" s="9"/>
      <c r="AK29" s="9"/>
    </row>
    <row r="30" spans="1:37">
      <c r="A30" s="15">
        <v>265</v>
      </c>
      <c r="B30" s="10" t="s">
        <v>144</v>
      </c>
      <c r="C30" s="10" t="s">
        <v>145</v>
      </c>
      <c r="D30" s="10" t="s">
        <v>34</v>
      </c>
      <c r="E30" s="10" t="s">
        <v>35</v>
      </c>
      <c r="F30" s="10" t="s">
        <v>36</v>
      </c>
      <c r="G30" s="10" t="s">
        <v>37</v>
      </c>
      <c r="H30" s="15" t="s">
        <v>53</v>
      </c>
      <c r="I30" s="9" t="s">
        <v>44</v>
      </c>
      <c r="J30" s="21">
        <v>73</v>
      </c>
      <c r="K30" s="21">
        <v>70</v>
      </c>
      <c r="L30" s="21">
        <v>63</v>
      </c>
      <c r="M30" s="21">
        <v>60</v>
      </c>
      <c r="N30" s="21">
        <v>60</v>
      </c>
      <c r="O30" s="21">
        <v>60</v>
      </c>
      <c r="P30" s="21">
        <v>80</v>
      </c>
      <c r="Q30" s="21">
        <v>60</v>
      </c>
      <c r="R30" s="21">
        <v>61</v>
      </c>
      <c r="S30" s="21">
        <v>86</v>
      </c>
      <c r="T30" s="22">
        <f t="shared" si="0"/>
        <v>66.916666666666671</v>
      </c>
      <c r="U30" s="16">
        <v>85</v>
      </c>
      <c r="V30" s="22">
        <f t="shared" si="1"/>
        <v>70.533333333333331</v>
      </c>
      <c r="W30" s="21">
        <v>78</v>
      </c>
      <c r="X30" s="21">
        <v>77</v>
      </c>
      <c r="Y30" s="21">
        <v>71</v>
      </c>
      <c r="Z30" s="21">
        <v>60</v>
      </c>
      <c r="AA30" s="21">
        <v>65</v>
      </c>
      <c r="AB30" s="21">
        <v>80</v>
      </c>
      <c r="AC30" s="21">
        <v>80</v>
      </c>
      <c r="AD30" s="21">
        <v>87</v>
      </c>
      <c r="AE30" s="22">
        <f t="shared" si="2"/>
        <v>74.615384615384613</v>
      </c>
      <c r="AF30" s="9">
        <v>87</v>
      </c>
      <c r="AG30" s="22">
        <f t="shared" si="3"/>
        <v>77.092307692307699</v>
      </c>
      <c r="AH30" s="22">
        <f t="shared" si="4"/>
        <v>73.812820512820508</v>
      </c>
      <c r="AI30" s="13">
        <v>28</v>
      </c>
      <c r="AJ30" s="9"/>
      <c r="AK30" s="9"/>
    </row>
    <row r="31" spans="1:37">
      <c r="A31" s="19">
        <v>179</v>
      </c>
      <c r="B31" s="20" t="s">
        <v>196</v>
      </c>
      <c r="C31" s="20" t="s">
        <v>197</v>
      </c>
      <c r="D31" s="20" t="s">
        <v>52</v>
      </c>
      <c r="E31" s="20" t="s">
        <v>35</v>
      </c>
      <c r="F31" s="20" t="s">
        <v>36</v>
      </c>
      <c r="G31" s="20" t="s">
        <v>37</v>
      </c>
      <c r="H31" s="15" t="s">
        <v>103</v>
      </c>
      <c r="I31" s="23" t="s">
        <v>44</v>
      </c>
      <c r="J31" s="21">
        <v>72</v>
      </c>
      <c r="K31" s="21">
        <v>60</v>
      </c>
      <c r="L31" s="21">
        <v>63</v>
      </c>
      <c r="M31" s="21">
        <v>60</v>
      </c>
      <c r="N31" s="21">
        <v>60</v>
      </c>
      <c r="O31" s="21">
        <v>60</v>
      </c>
      <c r="P31" s="21">
        <v>60</v>
      </c>
      <c r="Q31" s="21">
        <v>60</v>
      </c>
      <c r="R31" s="21">
        <v>60</v>
      </c>
      <c r="S31" s="21">
        <v>60</v>
      </c>
      <c r="T31" s="22">
        <f t="shared" si="0"/>
        <v>61.312500000000007</v>
      </c>
      <c r="U31" s="19">
        <v>91</v>
      </c>
      <c r="V31" s="22">
        <f t="shared" si="1"/>
        <v>67.250000000000014</v>
      </c>
      <c r="W31" s="21">
        <v>80</v>
      </c>
      <c r="X31" s="21">
        <v>60</v>
      </c>
      <c r="Y31" s="21">
        <v>79</v>
      </c>
      <c r="Z31" s="21">
        <v>68</v>
      </c>
      <c r="AA31" s="21">
        <v>80</v>
      </c>
      <c r="AB31" s="21">
        <v>80</v>
      </c>
      <c r="AC31" s="21">
        <v>74</v>
      </c>
      <c r="AD31" s="21">
        <v>75</v>
      </c>
      <c r="AE31" s="22">
        <f t="shared" si="2"/>
        <v>74.358974358974365</v>
      </c>
      <c r="AF31" s="19">
        <v>93</v>
      </c>
      <c r="AG31" s="22">
        <f t="shared" si="3"/>
        <v>78.087179487179498</v>
      </c>
      <c r="AH31" s="22">
        <f t="shared" si="4"/>
        <v>72.668589743589763</v>
      </c>
      <c r="AI31" s="13">
        <v>29</v>
      </c>
      <c r="AJ31" s="9"/>
      <c r="AK31" s="9"/>
    </row>
    <row r="32" spans="1:37">
      <c r="A32" s="15">
        <v>206</v>
      </c>
      <c r="B32" s="10" t="s">
        <v>117</v>
      </c>
      <c r="C32" s="10" t="s">
        <v>118</v>
      </c>
      <c r="D32" s="10" t="s">
        <v>34</v>
      </c>
      <c r="E32" s="10" t="s">
        <v>35</v>
      </c>
      <c r="F32" s="10" t="s">
        <v>36</v>
      </c>
      <c r="G32" s="10" t="s">
        <v>37</v>
      </c>
      <c r="H32" s="15" t="s">
        <v>53</v>
      </c>
      <c r="I32" s="9" t="s">
        <v>44</v>
      </c>
      <c r="J32" s="21">
        <v>76</v>
      </c>
      <c r="K32" s="21">
        <v>69</v>
      </c>
      <c r="L32" s="21">
        <v>60</v>
      </c>
      <c r="M32" s="21">
        <v>60</v>
      </c>
      <c r="N32" s="21">
        <v>60</v>
      </c>
      <c r="O32" s="21">
        <v>60</v>
      </c>
      <c r="P32" s="21">
        <v>82</v>
      </c>
      <c r="Q32" s="21">
        <v>60</v>
      </c>
      <c r="R32" s="21">
        <v>63</v>
      </c>
      <c r="S32" s="21">
        <v>68</v>
      </c>
      <c r="T32" s="22">
        <f t="shared" si="0"/>
        <v>65.250000000000014</v>
      </c>
      <c r="U32" s="16">
        <v>81</v>
      </c>
      <c r="V32" s="22">
        <f t="shared" si="1"/>
        <v>68.40000000000002</v>
      </c>
      <c r="W32" s="21">
        <v>80</v>
      </c>
      <c r="X32" s="21">
        <v>65</v>
      </c>
      <c r="Y32" s="21">
        <v>71</v>
      </c>
      <c r="Z32" s="21">
        <v>60</v>
      </c>
      <c r="AA32" s="21">
        <v>75</v>
      </c>
      <c r="AB32" s="21">
        <v>82</v>
      </c>
      <c r="AC32" s="21">
        <v>77</v>
      </c>
      <c r="AD32" s="21">
        <v>87</v>
      </c>
      <c r="AE32" s="22">
        <f t="shared" si="2"/>
        <v>74.435897435897445</v>
      </c>
      <c r="AF32" s="9">
        <v>80</v>
      </c>
      <c r="AG32" s="22">
        <f t="shared" si="3"/>
        <v>75.54871794871795</v>
      </c>
      <c r="AH32" s="22">
        <f t="shared" si="4"/>
        <v>71.974358974358978</v>
      </c>
      <c r="AI32" s="13">
        <v>30</v>
      </c>
      <c r="AJ32" s="9"/>
      <c r="AK32" s="9"/>
    </row>
  </sheetData>
  <autoFilter ref="A1:AK32">
    <extLst/>
  </autoFilter>
  <mergeCells count="3">
    <mergeCell ref="A1:I1"/>
    <mergeCell ref="J1:V1"/>
    <mergeCell ref="W1:AG1"/>
  </mergeCells>
  <phoneticPr fontId="1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32"/>
  <sheetViews>
    <sheetView topLeftCell="V13" workbookViewId="0">
      <selection activeCell="AL10" sqref="AL10"/>
    </sheetView>
  </sheetViews>
  <sheetFormatPr defaultColWidth="9" defaultRowHeight="13.5"/>
  <cols>
    <col min="4" max="6" width="9" customWidth="1"/>
    <col min="7" max="7" width="14.625" customWidth="1"/>
    <col min="8" max="8" width="20.125" customWidth="1"/>
    <col min="9" max="24" width="9" customWidth="1"/>
    <col min="30" max="30" width="12.625"/>
    <col min="32" max="32" width="12.625"/>
    <col min="33" max="33" width="10.375"/>
    <col min="34" max="34" width="9" style="1"/>
    <col min="35" max="35" width="22.125" customWidth="1"/>
    <col min="36" max="36" width="20.375" customWidth="1"/>
  </cols>
  <sheetData>
    <row r="1" spans="1:36" ht="28.5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5" t="s">
        <v>1</v>
      </c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 t="s">
        <v>2</v>
      </c>
      <c r="W1" s="45"/>
      <c r="X1" s="45"/>
      <c r="Y1" s="45"/>
      <c r="Z1" s="45"/>
      <c r="AA1" s="45"/>
      <c r="AB1" s="45"/>
      <c r="AC1" s="45"/>
      <c r="AD1" s="45"/>
      <c r="AE1" s="45"/>
      <c r="AF1" s="45"/>
      <c r="AG1" s="3"/>
      <c r="AH1" s="3"/>
      <c r="AI1" s="3"/>
      <c r="AJ1" s="25"/>
    </row>
    <row r="2" spans="1:36" ht="30" customHeight="1">
      <c r="A2" s="13" t="s">
        <v>3</v>
      </c>
      <c r="B2" s="13" t="s">
        <v>4</v>
      </c>
      <c r="C2" s="13" t="s">
        <v>5</v>
      </c>
      <c r="D2" s="13" t="s">
        <v>6</v>
      </c>
      <c r="E2" s="13" t="s">
        <v>7</v>
      </c>
      <c r="F2" s="13" t="s">
        <v>8</v>
      </c>
      <c r="G2" s="13" t="s">
        <v>9</v>
      </c>
      <c r="H2" s="4" t="s">
        <v>10</v>
      </c>
      <c r="I2" s="4" t="s">
        <v>11</v>
      </c>
      <c r="J2" s="6" t="s">
        <v>12</v>
      </c>
      <c r="K2" s="6" t="s">
        <v>13</v>
      </c>
      <c r="L2" s="6" t="s">
        <v>301</v>
      </c>
      <c r="M2" s="6" t="s">
        <v>302</v>
      </c>
      <c r="N2" s="6" t="s">
        <v>303</v>
      </c>
      <c r="O2" s="6" t="s">
        <v>17</v>
      </c>
      <c r="P2" s="6" t="s">
        <v>18</v>
      </c>
      <c r="Q2" s="6" t="s">
        <v>19</v>
      </c>
      <c r="R2" s="6" t="s">
        <v>20</v>
      </c>
      <c r="S2" s="4" t="s">
        <v>21</v>
      </c>
      <c r="T2" s="4" t="s">
        <v>22</v>
      </c>
      <c r="U2" s="4" t="s">
        <v>23</v>
      </c>
      <c r="V2" s="6" t="s">
        <v>24</v>
      </c>
      <c r="W2" s="6" t="s">
        <v>13</v>
      </c>
      <c r="X2" s="6" t="s">
        <v>301</v>
      </c>
      <c r="Y2" s="6" t="s">
        <v>302</v>
      </c>
      <c r="Z2" s="6" t="s">
        <v>303</v>
      </c>
      <c r="AA2" s="6" t="s">
        <v>17</v>
      </c>
      <c r="AB2" s="6" t="s">
        <v>19</v>
      </c>
      <c r="AC2" s="6" t="s">
        <v>20</v>
      </c>
      <c r="AD2" s="6" t="s">
        <v>25</v>
      </c>
      <c r="AE2" s="6" t="s">
        <v>26</v>
      </c>
      <c r="AF2" s="6" t="s">
        <v>27</v>
      </c>
      <c r="AG2" s="38" t="s">
        <v>28</v>
      </c>
      <c r="AH2" s="7" t="s">
        <v>29</v>
      </c>
      <c r="AI2" s="7" t="s">
        <v>30</v>
      </c>
      <c r="AJ2" s="39" t="s">
        <v>31</v>
      </c>
    </row>
    <row r="3" spans="1:36" ht="15" customHeight="1">
      <c r="A3" s="19">
        <v>226</v>
      </c>
      <c r="B3" s="20" t="s">
        <v>203</v>
      </c>
      <c r="C3" s="20" t="s">
        <v>204</v>
      </c>
      <c r="D3" s="20" t="s">
        <v>52</v>
      </c>
      <c r="E3" s="20" t="s">
        <v>35</v>
      </c>
      <c r="F3" s="20" t="s">
        <v>36</v>
      </c>
      <c r="G3" s="20" t="s">
        <v>37</v>
      </c>
      <c r="H3" s="9" t="s">
        <v>103</v>
      </c>
      <c r="I3" s="9" t="s">
        <v>47</v>
      </c>
      <c r="J3" s="21">
        <v>87</v>
      </c>
      <c r="K3" s="21">
        <v>93</v>
      </c>
      <c r="L3" s="21">
        <v>95</v>
      </c>
      <c r="M3" s="21">
        <v>95</v>
      </c>
      <c r="N3" s="21">
        <v>95</v>
      </c>
      <c r="O3" s="21">
        <v>95</v>
      </c>
      <c r="P3" s="21">
        <v>98</v>
      </c>
      <c r="Q3" s="21">
        <v>92</v>
      </c>
      <c r="R3" s="21">
        <v>95</v>
      </c>
      <c r="S3" s="22">
        <f t="shared" ref="S3:S32" si="0">(J3*0.8+K3+L3+M3+N3+O3*0.8+P3+Q3+R3)/(7+2*0.8)</f>
        <v>94.023255813953497</v>
      </c>
      <c r="T3" s="19">
        <v>100</v>
      </c>
      <c r="U3" s="22">
        <f t="shared" ref="U3:U32" si="1">S3*0.8+T3*0.2</f>
        <v>95.218604651162806</v>
      </c>
      <c r="V3" s="21">
        <v>99</v>
      </c>
      <c r="W3" s="21">
        <v>96</v>
      </c>
      <c r="X3" s="21">
        <v>93</v>
      </c>
      <c r="Y3" s="21">
        <v>93</v>
      </c>
      <c r="Z3" s="21">
        <v>100</v>
      </c>
      <c r="AA3" s="21">
        <v>95</v>
      </c>
      <c r="AB3" s="21">
        <v>95</v>
      </c>
      <c r="AC3" s="21">
        <v>100</v>
      </c>
      <c r="AD3" s="22">
        <f t="shared" ref="AD3:AD32" si="2">(V3+W3+X3+Y3+Z3+AA3*0.8+AB3+AC3)/(7+1*0.8)</f>
        <v>96.410256410256409</v>
      </c>
      <c r="AE3" s="19">
        <v>100</v>
      </c>
      <c r="AF3" s="22">
        <f t="shared" ref="AF3:AF32" si="3">AD3*0.8+AE3*0.2</f>
        <v>97.128205128205138</v>
      </c>
      <c r="AG3" s="22">
        <f t="shared" ref="AG3:AG32" si="4">(U3+AF3)/2</f>
        <v>96.173404889683979</v>
      </c>
      <c r="AH3" s="13">
        <v>1</v>
      </c>
      <c r="AI3" s="14" t="s">
        <v>55</v>
      </c>
      <c r="AJ3" s="9"/>
    </row>
    <row r="4" spans="1:36" ht="15" customHeight="1">
      <c r="A4" s="19">
        <v>276</v>
      </c>
      <c r="B4" s="20" t="s">
        <v>231</v>
      </c>
      <c r="C4" s="20" t="s">
        <v>232</v>
      </c>
      <c r="D4" s="20" t="s">
        <v>52</v>
      </c>
      <c r="E4" s="20" t="s">
        <v>35</v>
      </c>
      <c r="F4" s="20" t="s">
        <v>36</v>
      </c>
      <c r="G4" s="20" t="s">
        <v>37</v>
      </c>
      <c r="H4" s="9" t="s">
        <v>103</v>
      </c>
      <c r="I4" s="9" t="s">
        <v>47</v>
      </c>
      <c r="J4" s="21">
        <v>76</v>
      </c>
      <c r="K4" s="21">
        <v>91</v>
      </c>
      <c r="L4" s="21">
        <v>95</v>
      </c>
      <c r="M4" s="21">
        <v>95</v>
      </c>
      <c r="N4" s="21">
        <v>95</v>
      </c>
      <c r="O4" s="21">
        <v>92</v>
      </c>
      <c r="P4" s="21">
        <v>100</v>
      </c>
      <c r="Q4" s="21">
        <v>93</v>
      </c>
      <c r="R4" s="21">
        <v>96</v>
      </c>
      <c r="S4" s="22">
        <f t="shared" si="0"/>
        <v>92.953488372093034</v>
      </c>
      <c r="T4" s="19">
        <v>100</v>
      </c>
      <c r="U4" s="22">
        <f t="shared" si="1"/>
        <v>94.362790697674427</v>
      </c>
      <c r="V4" s="21">
        <v>100</v>
      </c>
      <c r="W4" s="21">
        <v>97</v>
      </c>
      <c r="X4" s="21">
        <v>93</v>
      </c>
      <c r="Y4" s="21">
        <v>93</v>
      </c>
      <c r="Z4" s="21">
        <v>98</v>
      </c>
      <c r="AA4" s="21">
        <v>92</v>
      </c>
      <c r="AB4" s="21">
        <v>94</v>
      </c>
      <c r="AC4" s="21">
        <v>100</v>
      </c>
      <c r="AD4" s="22">
        <f t="shared" si="2"/>
        <v>95.974358974358978</v>
      </c>
      <c r="AE4" s="19">
        <v>100</v>
      </c>
      <c r="AF4" s="22">
        <f t="shared" si="3"/>
        <v>96.779487179487191</v>
      </c>
      <c r="AG4" s="22">
        <f t="shared" si="4"/>
        <v>95.571138938580816</v>
      </c>
      <c r="AH4" s="13">
        <v>2</v>
      </c>
      <c r="AI4" s="14" t="s">
        <v>55</v>
      </c>
      <c r="AJ4" s="9"/>
    </row>
    <row r="5" spans="1:36" ht="15" customHeight="1">
      <c r="A5" s="9">
        <v>159</v>
      </c>
      <c r="B5" s="10" t="s">
        <v>256</v>
      </c>
      <c r="C5" s="10" t="s">
        <v>257</v>
      </c>
      <c r="D5" s="10" t="s">
        <v>52</v>
      </c>
      <c r="E5" s="10" t="s">
        <v>35</v>
      </c>
      <c r="F5" s="10" t="s">
        <v>36</v>
      </c>
      <c r="G5" s="10" t="s">
        <v>37</v>
      </c>
      <c r="H5" s="9" t="s">
        <v>60</v>
      </c>
      <c r="I5" s="9" t="s">
        <v>47</v>
      </c>
      <c r="J5" s="21">
        <v>75</v>
      </c>
      <c r="K5" s="21">
        <v>91</v>
      </c>
      <c r="L5" s="21">
        <v>91</v>
      </c>
      <c r="M5" s="21">
        <v>91</v>
      </c>
      <c r="N5" s="21">
        <v>91</v>
      </c>
      <c r="O5" s="21">
        <v>96</v>
      </c>
      <c r="P5" s="21">
        <v>95</v>
      </c>
      <c r="Q5" s="21">
        <v>95</v>
      </c>
      <c r="R5" s="21">
        <v>98</v>
      </c>
      <c r="S5" s="22">
        <f t="shared" si="0"/>
        <v>91.720930232558132</v>
      </c>
      <c r="T5" s="9">
        <v>100</v>
      </c>
      <c r="U5" s="22">
        <f t="shared" si="1"/>
        <v>93.376744186046508</v>
      </c>
      <c r="V5" s="21">
        <v>100</v>
      </c>
      <c r="W5" s="21">
        <v>97</v>
      </c>
      <c r="X5" s="21">
        <v>94</v>
      </c>
      <c r="Y5" s="21">
        <v>95</v>
      </c>
      <c r="Z5" s="21">
        <v>93</v>
      </c>
      <c r="AA5" s="21">
        <v>100</v>
      </c>
      <c r="AB5" s="21">
        <v>99</v>
      </c>
      <c r="AC5" s="21">
        <v>100</v>
      </c>
      <c r="AD5" s="22">
        <f t="shared" si="2"/>
        <v>97.179487179487182</v>
      </c>
      <c r="AE5" s="9">
        <v>100</v>
      </c>
      <c r="AF5" s="22">
        <f t="shared" si="3"/>
        <v>97.743589743589752</v>
      </c>
      <c r="AG5" s="22">
        <f t="shared" si="4"/>
        <v>95.560166964818137</v>
      </c>
      <c r="AH5" s="13">
        <v>3</v>
      </c>
      <c r="AI5" s="14" t="s">
        <v>55</v>
      </c>
      <c r="AJ5" s="9"/>
    </row>
    <row r="6" spans="1:36" ht="15" customHeight="1">
      <c r="A6" s="9">
        <v>236</v>
      </c>
      <c r="B6" s="10" t="s">
        <v>292</v>
      </c>
      <c r="C6" s="10" t="s">
        <v>293</v>
      </c>
      <c r="D6" s="10" t="s">
        <v>52</v>
      </c>
      <c r="E6" s="10" t="s">
        <v>35</v>
      </c>
      <c r="F6" s="10" t="s">
        <v>36</v>
      </c>
      <c r="G6" s="10" t="s">
        <v>37</v>
      </c>
      <c r="H6" s="9" t="s">
        <v>60</v>
      </c>
      <c r="I6" s="9" t="s">
        <v>47</v>
      </c>
      <c r="J6" s="21">
        <v>78</v>
      </c>
      <c r="K6" s="21">
        <v>91</v>
      </c>
      <c r="L6" s="21">
        <v>91</v>
      </c>
      <c r="M6" s="21">
        <v>91</v>
      </c>
      <c r="N6" s="21">
        <v>91</v>
      </c>
      <c r="O6" s="21">
        <v>96</v>
      </c>
      <c r="P6" s="21">
        <v>97</v>
      </c>
      <c r="Q6" s="21">
        <v>94</v>
      </c>
      <c r="R6" s="21">
        <v>95</v>
      </c>
      <c r="S6" s="22">
        <f t="shared" si="0"/>
        <v>91.767441860465127</v>
      </c>
      <c r="T6" s="9">
        <v>100</v>
      </c>
      <c r="U6" s="22">
        <f t="shared" si="1"/>
        <v>93.413953488372101</v>
      </c>
      <c r="V6" s="21">
        <v>100</v>
      </c>
      <c r="W6" s="21">
        <v>96</v>
      </c>
      <c r="X6" s="21">
        <v>95</v>
      </c>
      <c r="Y6" s="21">
        <v>94</v>
      </c>
      <c r="Z6" s="21">
        <v>95</v>
      </c>
      <c r="AA6" s="21">
        <v>100</v>
      </c>
      <c r="AB6" s="21">
        <v>97</v>
      </c>
      <c r="AC6" s="21">
        <v>98</v>
      </c>
      <c r="AD6" s="22">
        <f t="shared" si="2"/>
        <v>96.794871794871796</v>
      </c>
      <c r="AE6" s="9">
        <v>100</v>
      </c>
      <c r="AF6" s="22">
        <f t="shared" si="3"/>
        <v>97.435897435897445</v>
      </c>
      <c r="AG6" s="22">
        <f t="shared" si="4"/>
        <v>95.42492546213478</v>
      </c>
      <c r="AH6" s="13">
        <v>4</v>
      </c>
      <c r="AI6" s="14" t="s">
        <v>55</v>
      </c>
      <c r="AJ6" s="9"/>
    </row>
    <row r="7" spans="1:36" ht="15" customHeight="1">
      <c r="A7" s="9">
        <v>262</v>
      </c>
      <c r="B7" s="10" t="s">
        <v>61</v>
      </c>
      <c r="C7" s="10" t="s">
        <v>62</v>
      </c>
      <c r="D7" s="10" t="s">
        <v>52</v>
      </c>
      <c r="E7" s="10" t="s">
        <v>35</v>
      </c>
      <c r="F7" s="10" t="s">
        <v>36</v>
      </c>
      <c r="G7" s="10" t="s">
        <v>37</v>
      </c>
      <c r="H7" s="9" t="s">
        <v>38</v>
      </c>
      <c r="I7" s="9" t="s">
        <v>47</v>
      </c>
      <c r="J7" s="21">
        <v>85</v>
      </c>
      <c r="K7" s="21">
        <v>91</v>
      </c>
      <c r="L7" s="21">
        <v>95</v>
      </c>
      <c r="M7" s="21">
        <v>95</v>
      </c>
      <c r="N7" s="21">
        <v>95</v>
      </c>
      <c r="O7" s="21">
        <v>100</v>
      </c>
      <c r="P7" s="21">
        <v>97</v>
      </c>
      <c r="Q7" s="21">
        <v>91</v>
      </c>
      <c r="R7" s="21">
        <v>91</v>
      </c>
      <c r="S7" s="22">
        <f t="shared" si="0"/>
        <v>93.372093023255815</v>
      </c>
      <c r="T7" s="9">
        <v>100</v>
      </c>
      <c r="U7" s="22">
        <f t="shared" si="1"/>
        <v>94.697674418604649</v>
      </c>
      <c r="V7" s="21">
        <v>98</v>
      </c>
      <c r="W7" s="21">
        <v>90</v>
      </c>
      <c r="X7" s="21">
        <v>92</v>
      </c>
      <c r="Y7" s="6" t="s">
        <v>304</v>
      </c>
      <c r="Z7" s="21">
        <v>99</v>
      </c>
      <c r="AA7" s="21">
        <v>100</v>
      </c>
      <c r="AB7" s="21">
        <v>94</v>
      </c>
      <c r="AC7" s="21">
        <v>94</v>
      </c>
      <c r="AD7" s="22">
        <f t="shared" si="2"/>
        <v>94.743589743589752</v>
      </c>
      <c r="AE7" s="9">
        <v>100</v>
      </c>
      <c r="AF7" s="22">
        <f t="shared" si="3"/>
        <v>95.79487179487181</v>
      </c>
      <c r="AG7" s="22">
        <f t="shared" si="4"/>
        <v>95.246273106738229</v>
      </c>
      <c r="AH7" s="13">
        <v>5</v>
      </c>
      <c r="AI7" s="14" t="s">
        <v>55</v>
      </c>
      <c r="AJ7" s="9"/>
    </row>
    <row r="8" spans="1:36" ht="15" customHeight="1">
      <c r="A8" s="9">
        <v>218</v>
      </c>
      <c r="B8" s="10" t="s">
        <v>233</v>
      </c>
      <c r="C8" s="10" t="s">
        <v>234</v>
      </c>
      <c r="D8" s="10" t="s">
        <v>52</v>
      </c>
      <c r="E8" s="10" t="s">
        <v>35</v>
      </c>
      <c r="F8" s="10" t="s">
        <v>36</v>
      </c>
      <c r="G8" s="10" t="s">
        <v>37</v>
      </c>
      <c r="H8" s="9" t="s">
        <v>60</v>
      </c>
      <c r="I8" s="9" t="s">
        <v>47</v>
      </c>
      <c r="J8" s="21">
        <v>84</v>
      </c>
      <c r="K8" s="21">
        <v>87</v>
      </c>
      <c r="L8" s="21">
        <v>90</v>
      </c>
      <c r="M8" s="21">
        <v>90</v>
      </c>
      <c r="N8" s="21">
        <v>90</v>
      </c>
      <c r="O8" s="21">
        <v>92</v>
      </c>
      <c r="P8" s="21">
        <v>89</v>
      </c>
      <c r="Q8" s="21">
        <v>94</v>
      </c>
      <c r="R8" s="21">
        <v>96</v>
      </c>
      <c r="S8" s="22">
        <f t="shared" si="0"/>
        <v>90.325581395348834</v>
      </c>
      <c r="T8" s="9">
        <v>100</v>
      </c>
      <c r="U8" s="22">
        <f t="shared" si="1"/>
        <v>92.260465116279065</v>
      </c>
      <c r="V8" s="21">
        <v>100</v>
      </c>
      <c r="W8" s="21">
        <v>94</v>
      </c>
      <c r="X8" s="21">
        <v>95</v>
      </c>
      <c r="Y8" s="21">
        <v>94</v>
      </c>
      <c r="Z8" s="21">
        <v>97</v>
      </c>
      <c r="AA8" s="21">
        <v>100</v>
      </c>
      <c r="AB8" s="21">
        <v>94</v>
      </c>
      <c r="AC8" s="21">
        <v>95</v>
      </c>
      <c r="AD8" s="22">
        <f t="shared" si="2"/>
        <v>96.025641025641022</v>
      </c>
      <c r="AE8" s="9">
        <v>100</v>
      </c>
      <c r="AF8" s="22">
        <f t="shared" si="3"/>
        <v>96.820512820512818</v>
      </c>
      <c r="AG8" s="22">
        <f t="shared" si="4"/>
        <v>94.540488968395948</v>
      </c>
      <c r="AH8" s="13">
        <v>6</v>
      </c>
      <c r="AI8" s="14" t="s">
        <v>55</v>
      </c>
      <c r="AJ8" s="9"/>
    </row>
    <row r="9" spans="1:36" ht="15" customHeight="1">
      <c r="A9" s="15">
        <v>238</v>
      </c>
      <c r="B9" s="10" t="s">
        <v>146</v>
      </c>
      <c r="C9" s="10" t="s">
        <v>147</v>
      </c>
      <c r="D9" s="10" t="s">
        <v>52</v>
      </c>
      <c r="E9" s="10" t="s">
        <v>35</v>
      </c>
      <c r="F9" s="10" t="s">
        <v>36</v>
      </c>
      <c r="G9" s="10" t="s">
        <v>37</v>
      </c>
      <c r="H9" s="9" t="s">
        <v>53</v>
      </c>
      <c r="I9" s="9" t="s">
        <v>47</v>
      </c>
      <c r="J9" s="21">
        <v>90</v>
      </c>
      <c r="K9" s="21">
        <v>91</v>
      </c>
      <c r="L9" s="21">
        <v>90</v>
      </c>
      <c r="M9" s="21">
        <v>90</v>
      </c>
      <c r="N9" s="21">
        <v>90</v>
      </c>
      <c r="O9" s="21">
        <v>100</v>
      </c>
      <c r="P9" s="21">
        <v>92</v>
      </c>
      <c r="Q9" s="21">
        <v>91</v>
      </c>
      <c r="R9" s="21">
        <v>97</v>
      </c>
      <c r="S9" s="22">
        <f t="shared" si="0"/>
        <v>92.209302325581405</v>
      </c>
      <c r="T9" s="16">
        <v>94</v>
      </c>
      <c r="U9" s="22">
        <f t="shared" si="1"/>
        <v>92.567441860465124</v>
      </c>
      <c r="V9" s="21">
        <v>100</v>
      </c>
      <c r="W9" s="21">
        <v>89</v>
      </c>
      <c r="X9" s="21">
        <v>90</v>
      </c>
      <c r="Y9" s="21">
        <v>89</v>
      </c>
      <c r="Z9" s="21">
        <v>99</v>
      </c>
      <c r="AA9" s="21">
        <v>100</v>
      </c>
      <c r="AB9" s="21">
        <v>96</v>
      </c>
      <c r="AC9" s="21">
        <v>100</v>
      </c>
      <c r="AD9" s="22">
        <f t="shared" si="2"/>
        <v>95.256410256410263</v>
      </c>
      <c r="AE9" s="9">
        <v>93</v>
      </c>
      <c r="AF9" s="22">
        <f t="shared" si="3"/>
        <v>94.805128205128227</v>
      </c>
      <c r="AG9" s="22">
        <f t="shared" si="4"/>
        <v>93.686285032796675</v>
      </c>
      <c r="AH9" s="13">
        <v>7</v>
      </c>
      <c r="AI9" s="14" t="s">
        <v>55</v>
      </c>
      <c r="AJ9" s="9"/>
    </row>
    <row r="10" spans="1:36" ht="14.25">
      <c r="A10" s="19">
        <v>195</v>
      </c>
      <c r="B10" s="20" t="s">
        <v>185</v>
      </c>
      <c r="C10" s="20" t="s">
        <v>186</v>
      </c>
      <c r="D10" s="20" t="s">
        <v>34</v>
      </c>
      <c r="E10" s="20" t="s">
        <v>187</v>
      </c>
      <c r="F10" s="20" t="s">
        <v>36</v>
      </c>
      <c r="G10" s="20" t="s">
        <v>37</v>
      </c>
      <c r="H10" s="9" t="s">
        <v>103</v>
      </c>
      <c r="I10" s="9" t="s">
        <v>47</v>
      </c>
      <c r="J10" s="21">
        <v>81</v>
      </c>
      <c r="K10" s="21">
        <v>92</v>
      </c>
      <c r="L10" s="21">
        <v>89</v>
      </c>
      <c r="M10" s="21">
        <v>89</v>
      </c>
      <c r="N10" s="21">
        <v>89</v>
      </c>
      <c r="O10" s="21">
        <v>100</v>
      </c>
      <c r="P10" s="21">
        <v>91</v>
      </c>
      <c r="Q10" s="21">
        <v>81</v>
      </c>
      <c r="R10" s="21">
        <v>91</v>
      </c>
      <c r="S10" s="22">
        <f t="shared" si="0"/>
        <v>89.16279069767441</v>
      </c>
      <c r="T10" s="19">
        <v>99</v>
      </c>
      <c r="U10" s="22">
        <f t="shared" si="1"/>
        <v>91.130232558139525</v>
      </c>
      <c r="V10" s="21">
        <v>100</v>
      </c>
      <c r="W10" s="21">
        <v>95</v>
      </c>
      <c r="X10" s="21">
        <v>90</v>
      </c>
      <c r="Y10" s="21">
        <v>90</v>
      </c>
      <c r="Z10" s="21">
        <v>98</v>
      </c>
      <c r="AA10" s="21">
        <v>100</v>
      </c>
      <c r="AB10" s="21">
        <v>90</v>
      </c>
      <c r="AC10" s="21">
        <v>94</v>
      </c>
      <c r="AD10" s="22">
        <f t="shared" si="2"/>
        <v>94.487179487179489</v>
      </c>
      <c r="AE10" s="19">
        <v>100</v>
      </c>
      <c r="AF10" s="22">
        <f t="shared" si="3"/>
        <v>95.589743589743591</v>
      </c>
      <c r="AG10" s="22">
        <f t="shared" si="4"/>
        <v>93.359988073941565</v>
      </c>
      <c r="AH10" s="13">
        <v>8</v>
      </c>
      <c r="AI10" s="14" t="s">
        <v>55</v>
      </c>
      <c r="AJ10" s="9"/>
    </row>
    <row r="11" spans="1:36" ht="14.25">
      <c r="A11" s="19">
        <v>182</v>
      </c>
      <c r="B11" s="20" t="s">
        <v>177</v>
      </c>
      <c r="C11" s="20" t="s">
        <v>178</v>
      </c>
      <c r="D11" s="20" t="s">
        <v>52</v>
      </c>
      <c r="E11" s="20" t="s">
        <v>35</v>
      </c>
      <c r="F11" s="20" t="s">
        <v>36</v>
      </c>
      <c r="G11" s="20" t="s">
        <v>37</v>
      </c>
      <c r="H11" s="9" t="s">
        <v>103</v>
      </c>
      <c r="I11" s="9" t="s">
        <v>47</v>
      </c>
      <c r="J11" s="21">
        <v>93</v>
      </c>
      <c r="K11" s="21">
        <v>95</v>
      </c>
      <c r="L11" s="21">
        <v>89</v>
      </c>
      <c r="M11" s="21">
        <v>89</v>
      </c>
      <c r="N11" s="21">
        <v>89</v>
      </c>
      <c r="O11" s="21">
        <v>97</v>
      </c>
      <c r="P11" s="21">
        <v>92</v>
      </c>
      <c r="Q11" s="21">
        <v>88</v>
      </c>
      <c r="R11" s="21">
        <v>92</v>
      </c>
      <c r="S11" s="22">
        <f t="shared" si="0"/>
        <v>91.395348837209312</v>
      </c>
      <c r="T11" s="19">
        <v>96</v>
      </c>
      <c r="U11" s="22">
        <f t="shared" si="1"/>
        <v>92.316279069767461</v>
      </c>
      <c r="V11" s="21">
        <v>96</v>
      </c>
      <c r="W11" s="21">
        <v>95</v>
      </c>
      <c r="X11" s="21">
        <v>89</v>
      </c>
      <c r="Y11" s="21">
        <v>88</v>
      </c>
      <c r="Z11" s="21">
        <v>96</v>
      </c>
      <c r="AA11" s="21">
        <v>97</v>
      </c>
      <c r="AB11" s="21">
        <v>91</v>
      </c>
      <c r="AC11" s="21">
        <v>96</v>
      </c>
      <c r="AD11" s="22">
        <f t="shared" si="2"/>
        <v>93.410256410256409</v>
      </c>
      <c r="AE11" s="19">
        <v>98</v>
      </c>
      <c r="AF11" s="22">
        <f t="shared" si="3"/>
        <v>94.328205128205127</v>
      </c>
      <c r="AG11" s="22">
        <f t="shared" si="4"/>
        <v>93.322242098986294</v>
      </c>
      <c r="AH11" s="13">
        <v>9</v>
      </c>
      <c r="AI11" s="14" t="s">
        <v>55</v>
      </c>
      <c r="AJ11" s="9"/>
    </row>
    <row r="12" spans="1:36" ht="14.25">
      <c r="A12" s="19">
        <v>163</v>
      </c>
      <c r="B12" s="20" t="s">
        <v>175</v>
      </c>
      <c r="C12" s="20" t="s">
        <v>176</v>
      </c>
      <c r="D12" s="20" t="s">
        <v>52</v>
      </c>
      <c r="E12" s="20" t="s">
        <v>35</v>
      </c>
      <c r="F12" s="20" t="s">
        <v>36</v>
      </c>
      <c r="G12" s="20" t="s">
        <v>37</v>
      </c>
      <c r="H12" s="9" t="s">
        <v>103</v>
      </c>
      <c r="I12" s="9" t="s">
        <v>47</v>
      </c>
      <c r="J12" s="21">
        <v>89</v>
      </c>
      <c r="K12" s="21">
        <v>93</v>
      </c>
      <c r="L12" s="21">
        <v>90</v>
      </c>
      <c r="M12" s="21">
        <v>90</v>
      </c>
      <c r="N12" s="21">
        <v>90</v>
      </c>
      <c r="O12" s="21">
        <v>87</v>
      </c>
      <c r="P12" s="21">
        <v>96</v>
      </c>
      <c r="Q12" s="21">
        <v>88</v>
      </c>
      <c r="R12" s="21">
        <v>95</v>
      </c>
      <c r="S12" s="22">
        <f t="shared" si="0"/>
        <v>91.023255813953483</v>
      </c>
      <c r="T12" s="19">
        <v>96</v>
      </c>
      <c r="U12" s="22">
        <f t="shared" si="1"/>
        <v>92.018604651162789</v>
      </c>
      <c r="V12" s="21">
        <v>100</v>
      </c>
      <c r="W12" s="21">
        <v>98</v>
      </c>
      <c r="X12" s="21">
        <v>89</v>
      </c>
      <c r="Y12" s="21">
        <v>89</v>
      </c>
      <c r="Z12" s="21">
        <v>95</v>
      </c>
      <c r="AA12" s="21">
        <v>87</v>
      </c>
      <c r="AB12" s="21">
        <v>90</v>
      </c>
      <c r="AC12" s="21">
        <v>100</v>
      </c>
      <c r="AD12" s="22">
        <f t="shared" si="2"/>
        <v>93.666666666666671</v>
      </c>
      <c r="AE12" s="19">
        <v>98</v>
      </c>
      <c r="AF12" s="22">
        <f t="shared" si="3"/>
        <v>94.533333333333331</v>
      </c>
      <c r="AG12" s="22">
        <f t="shared" si="4"/>
        <v>93.275968992248067</v>
      </c>
      <c r="AH12" s="13">
        <v>10</v>
      </c>
      <c r="AI12" s="14" t="s">
        <v>55</v>
      </c>
      <c r="AJ12" s="9"/>
    </row>
    <row r="13" spans="1:36" ht="14.25">
      <c r="A13" s="15">
        <v>229</v>
      </c>
      <c r="B13" s="10" t="s">
        <v>158</v>
      </c>
      <c r="C13" s="10" t="s">
        <v>159</v>
      </c>
      <c r="D13" s="10" t="s">
        <v>52</v>
      </c>
      <c r="E13" s="10" t="s">
        <v>35</v>
      </c>
      <c r="F13" s="10" t="s">
        <v>36</v>
      </c>
      <c r="G13" s="10" t="s">
        <v>37</v>
      </c>
      <c r="H13" s="9" t="s">
        <v>53</v>
      </c>
      <c r="I13" s="9" t="s">
        <v>47</v>
      </c>
      <c r="J13" s="21">
        <v>89</v>
      </c>
      <c r="K13" s="21">
        <v>87</v>
      </c>
      <c r="L13" s="21">
        <v>88</v>
      </c>
      <c r="M13" s="21">
        <v>88</v>
      </c>
      <c r="N13" s="21">
        <v>88</v>
      </c>
      <c r="O13" s="21">
        <v>100</v>
      </c>
      <c r="P13" s="21">
        <v>88</v>
      </c>
      <c r="Q13" s="21">
        <v>92</v>
      </c>
      <c r="R13" s="21">
        <v>90</v>
      </c>
      <c r="S13" s="22">
        <f t="shared" si="0"/>
        <v>89.79069767441861</v>
      </c>
      <c r="T13" s="16">
        <v>93</v>
      </c>
      <c r="U13" s="22">
        <f t="shared" si="1"/>
        <v>90.432558139534905</v>
      </c>
      <c r="V13" s="21">
        <v>100</v>
      </c>
      <c r="W13" s="21">
        <v>95</v>
      </c>
      <c r="X13" s="21">
        <v>90</v>
      </c>
      <c r="Y13" s="21">
        <v>89</v>
      </c>
      <c r="Z13" s="21">
        <v>96</v>
      </c>
      <c r="AA13" s="21">
        <v>100</v>
      </c>
      <c r="AB13" s="21">
        <v>96</v>
      </c>
      <c r="AC13" s="21">
        <v>100</v>
      </c>
      <c r="AD13" s="22">
        <f t="shared" si="2"/>
        <v>95.641025641025649</v>
      </c>
      <c r="AE13" s="9">
        <v>91</v>
      </c>
      <c r="AF13" s="22">
        <f t="shared" si="3"/>
        <v>94.712820512820528</v>
      </c>
      <c r="AG13" s="22">
        <f t="shared" si="4"/>
        <v>92.572689326177709</v>
      </c>
      <c r="AH13" s="13">
        <v>11</v>
      </c>
      <c r="AI13" s="14" t="s">
        <v>55</v>
      </c>
      <c r="AJ13" s="9"/>
    </row>
    <row r="14" spans="1:36" ht="14.25">
      <c r="A14" s="9">
        <v>171</v>
      </c>
      <c r="B14" s="10" t="s">
        <v>81</v>
      </c>
      <c r="C14" s="10" t="s">
        <v>82</v>
      </c>
      <c r="D14" s="10" t="s">
        <v>34</v>
      </c>
      <c r="E14" s="10" t="s">
        <v>35</v>
      </c>
      <c r="F14" s="10" t="s">
        <v>36</v>
      </c>
      <c r="G14" s="10" t="s">
        <v>37</v>
      </c>
      <c r="H14" s="9" t="s">
        <v>38</v>
      </c>
      <c r="I14" s="9" t="s">
        <v>47</v>
      </c>
      <c r="J14" s="21">
        <v>76</v>
      </c>
      <c r="K14" s="21">
        <v>96</v>
      </c>
      <c r="L14" s="21">
        <v>93</v>
      </c>
      <c r="M14" s="21">
        <v>93</v>
      </c>
      <c r="N14" s="21">
        <v>93</v>
      </c>
      <c r="O14" s="21">
        <v>92</v>
      </c>
      <c r="P14" s="21">
        <v>89</v>
      </c>
      <c r="Q14" s="21">
        <v>77</v>
      </c>
      <c r="R14" s="21">
        <v>87</v>
      </c>
      <c r="S14" s="22">
        <f t="shared" si="0"/>
        <v>88.651162790697683</v>
      </c>
      <c r="T14" s="9">
        <v>98</v>
      </c>
      <c r="U14" s="22">
        <f t="shared" si="1"/>
        <v>90.520930232558158</v>
      </c>
      <c r="V14" s="21">
        <v>97</v>
      </c>
      <c r="W14" s="21">
        <v>97</v>
      </c>
      <c r="X14" s="21">
        <v>90</v>
      </c>
      <c r="Y14" s="6" t="s">
        <v>305</v>
      </c>
      <c r="Z14" s="21">
        <v>96</v>
      </c>
      <c r="AA14" s="21">
        <v>99</v>
      </c>
      <c r="AB14" s="21">
        <v>85</v>
      </c>
      <c r="AC14" s="21">
        <v>94</v>
      </c>
      <c r="AD14" s="22">
        <f t="shared" si="2"/>
        <v>93.358974358974365</v>
      </c>
      <c r="AE14" s="9">
        <v>98</v>
      </c>
      <c r="AF14" s="22">
        <f t="shared" si="3"/>
        <v>94.287179487179486</v>
      </c>
      <c r="AG14" s="22">
        <f t="shared" si="4"/>
        <v>92.404054859868822</v>
      </c>
      <c r="AH14" s="13">
        <v>12</v>
      </c>
      <c r="AI14" s="14" t="s">
        <v>55</v>
      </c>
      <c r="AJ14" s="9"/>
    </row>
    <row r="15" spans="1:36" ht="14.25">
      <c r="A15" s="9">
        <v>249</v>
      </c>
      <c r="B15" s="10" t="s">
        <v>83</v>
      </c>
      <c r="C15" s="10" t="s">
        <v>84</v>
      </c>
      <c r="D15" s="10" t="s">
        <v>34</v>
      </c>
      <c r="E15" s="10" t="s">
        <v>35</v>
      </c>
      <c r="F15" s="10" t="s">
        <v>36</v>
      </c>
      <c r="G15" s="10" t="s">
        <v>37</v>
      </c>
      <c r="H15" s="9" t="s">
        <v>38</v>
      </c>
      <c r="I15" s="9" t="s">
        <v>47</v>
      </c>
      <c r="J15" s="21">
        <v>80</v>
      </c>
      <c r="K15" s="21">
        <v>84</v>
      </c>
      <c r="L15" s="21">
        <v>88</v>
      </c>
      <c r="M15" s="21">
        <v>88</v>
      </c>
      <c r="N15" s="21">
        <v>88</v>
      </c>
      <c r="O15" s="21">
        <v>92</v>
      </c>
      <c r="P15" s="21">
        <v>95</v>
      </c>
      <c r="Q15" s="21">
        <v>84</v>
      </c>
      <c r="R15" s="21">
        <v>90</v>
      </c>
      <c r="S15" s="22">
        <f t="shared" si="0"/>
        <v>87.744186046511629</v>
      </c>
      <c r="T15" s="9">
        <v>100</v>
      </c>
      <c r="U15" s="22">
        <f t="shared" si="1"/>
        <v>90.195348837209309</v>
      </c>
      <c r="V15" s="21">
        <v>98</v>
      </c>
      <c r="W15" s="21">
        <v>83</v>
      </c>
      <c r="X15" s="21">
        <v>92</v>
      </c>
      <c r="Y15" s="6" t="s">
        <v>304</v>
      </c>
      <c r="Z15" s="21">
        <v>95</v>
      </c>
      <c r="AA15" s="21">
        <v>100</v>
      </c>
      <c r="AB15" s="21">
        <v>91</v>
      </c>
      <c r="AC15" s="21">
        <v>94</v>
      </c>
      <c r="AD15" s="22">
        <f t="shared" si="2"/>
        <v>92.948717948717956</v>
      </c>
      <c r="AE15" s="9">
        <v>100</v>
      </c>
      <c r="AF15" s="22">
        <f t="shared" si="3"/>
        <v>94.358974358974365</v>
      </c>
      <c r="AG15" s="22">
        <f t="shared" si="4"/>
        <v>92.277161598091837</v>
      </c>
      <c r="AH15" s="13">
        <v>13</v>
      </c>
      <c r="AI15" s="14" t="s">
        <v>55</v>
      </c>
      <c r="AJ15" s="9"/>
    </row>
    <row r="16" spans="1:36" ht="14.25">
      <c r="A16" s="9">
        <v>177</v>
      </c>
      <c r="B16" s="10" t="s">
        <v>99</v>
      </c>
      <c r="C16" s="10" t="s">
        <v>100</v>
      </c>
      <c r="D16" s="10" t="s">
        <v>34</v>
      </c>
      <c r="E16" s="10" t="s">
        <v>35</v>
      </c>
      <c r="F16" s="10" t="s">
        <v>36</v>
      </c>
      <c r="G16" s="10" t="s">
        <v>37</v>
      </c>
      <c r="H16" s="9" t="s">
        <v>38</v>
      </c>
      <c r="I16" s="9" t="s">
        <v>47</v>
      </c>
      <c r="J16" s="21">
        <v>78</v>
      </c>
      <c r="K16" s="21">
        <v>85</v>
      </c>
      <c r="L16" s="21">
        <v>93</v>
      </c>
      <c r="M16" s="21">
        <v>93</v>
      </c>
      <c r="N16" s="21">
        <v>93</v>
      </c>
      <c r="O16" s="21">
        <v>100</v>
      </c>
      <c r="P16" s="21">
        <v>88</v>
      </c>
      <c r="Q16" s="21">
        <v>84</v>
      </c>
      <c r="R16" s="21">
        <v>83</v>
      </c>
      <c r="S16" s="22">
        <f t="shared" si="0"/>
        <v>88.534883720930239</v>
      </c>
      <c r="T16" s="9">
        <v>100</v>
      </c>
      <c r="U16" s="22">
        <f t="shared" si="1"/>
        <v>90.827906976744188</v>
      </c>
      <c r="V16" s="21">
        <v>98</v>
      </c>
      <c r="W16" s="21">
        <v>84</v>
      </c>
      <c r="X16" s="21">
        <v>90</v>
      </c>
      <c r="Y16" s="6" t="s">
        <v>305</v>
      </c>
      <c r="Z16" s="21">
        <v>95</v>
      </c>
      <c r="AA16" s="21">
        <v>99</v>
      </c>
      <c r="AB16" s="21">
        <v>88</v>
      </c>
      <c r="AC16" s="21">
        <v>93</v>
      </c>
      <c r="AD16" s="22">
        <f t="shared" si="2"/>
        <v>91.948717948717956</v>
      </c>
      <c r="AE16" s="9">
        <v>98</v>
      </c>
      <c r="AF16" s="22">
        <f t="shared" si="3"/>
        <v>93.158974358974376</v>
      </c>
      <c r="AG16" s="22">
        <f t="shared" si="4"/>
        <v>91.993440667859289</v>
      </c>
      <c r="AH16" s="13">
        <v>14</v>
      </c>
      <c r="AI16" s="14" t="s">
        <v>55</v>
      </c>
      <c r="AJ16" s="9"/>
    </row>
    <row r="17" spans="1:36" ht="14.25">
      <c r="A17" s="15">
        <v>250</v>
      </c>
      <c r="B17" s="10" t="s">
        <v>164</v>
      </c>
      <c r="C17" s="10" t="s">
        <v>165</v>
      </c>
      <c r="D17" s="10" t="s">
        <v>34</v>
      </c>
      <c r="E17" s="10" t="s">
        <v>35</v>
      </c>
      <c r="F17" s="10" t="s">
        <v>36</v>
      </c>
      <c r="G17" s="10" t="s">
        <v>37</v>
      </c>
      <c r="H17" s="9" t="s">
        <v>53</v>
      </c>
      <c r="I17" s="9" t="s">
        <v>47</v>
      </c>
      <c r="J17" s="21">
        <v>76</v>
      </c>
      <c r="K17" s="21">
        <v>91</v>
      </c>
      <c r="L17" s="21">
        <v>89</v>
      </c>
      <c r="M17" s="21">
        <v>89</v>
      </c>
      <c r="N17" s="21">
        <v>89</v>
      </c>
      <c r="O17" s="21">
        <v>82</v>
      </c>
      <c r="P17" s="21">
        <v>96</v>
      </c>
      <c r="Q17" s="21">
        <v>91</v>
      </c>
      <c r="R17" s="21">
        <v>94</v>
      </c>
      <c r="S17" s="22">
        <f t="shared" si="0"/>
        <v>89.000000000000014</v>
      </c>
      <c r="T17" s="16">
        <v>94</v>
      </c>
      <c r="U17" s="22">
        <f t="shared" si="1"/>
        <v>90.000000000000014</v>
      </c>
      <c r="V17" s="21">
        <v>96</v>
      </c>
      <c r="W17" s="21">
        <v>88</v>
      </c>
      <c r="X17" s="21">
        <v>88</v>
      </c>
      <c r="Y17" s="21">
        <v>89</v>
      </c>
      <c r="Z17" s="21">
        <v>96</v>
      </c>
      <c r="AA17" s="21">
        <v>82</v>
      </c>
      <c r="AB17" s="21">
        <v>94</v>
      </c>
      <c r="AC17" s="21">
        <v>99</v>
      </c>
      <c r="AD17" s="22">
        <f t="shared" si="2"/>
        <v>91.743589743589752</v>
      </c>
      <c r="AE17" s="9">
        <v>90</v>
      </c>
      <c r="AF17" s="22">
        <f t="shared" si="3"/>
        <v>91.394871794871804</v>
      </c>
      <c r="AG17" s="22">
        <f t="shared" si="4"/>
        <v>90.697435897435909</v>
      </c>
      <c r="AH17" s="13">
        <v>15</v>
      </c>
      <c r="AI17" s="14" t="s">
        <v>55</v>
      </c>
      <c r="AJ17" s="9"/>
    </row>
    <row r="18" spans="1:36" ht="14.25">
      <c r="A18" s="15">
        <v>260</v>
      </c>
      <c r="B18" s="10" t="s">
        <v>115</v>
      </c>
      <c r="C18" s="10" t="s">
        <v>116</v>
      </c>
      <c r="D18" s="10" t="s">
        <v>34</v>
      </c>
      <c r="E18" s="10" t="s">
        <v>35</v>
      </c>
      <c r="F18" s="10" t="s">
        <v>36</v>
      </c>
      <c r="G18" s="10" t="s">
        <v>37</v>
      </c>
      <c r="H18" s="9" t="s">
        <v>53</v>
      </c>
      <c r="I18" s="9" t="s">
        <v>47</v>
      </c>
      <c r="J18" s="21">
        <v>84</v>
      </c>
      <c r="K18" s="21">
        <v>91</v>
      </c>
      <c r="L18" s="21">
        <v>88</v>
      </c>
      <c r="M18" s="21">
        <v>88</v>
      </c>
      <c r="N18" s="21">
        <v>88</v>
      </c>
      <c r="O18" s="21">
        <v>100</v>
      </c>
      <c r="P18" s="21">
        <v>74</v>
      </c>
      <c r="Q18" s="21">
        <v>81</v>
      </c>
      <c r="R18" s="21">
        <v>91</v>
      </c>
      <c r="S18" s="22">
        <f t="shared" si="0"/>
        <v>87.000000000000014</v>
      </c>
      <c r="T18" s="16">
        <v>94</v>
      </c>
      <c r="U18" s="22">
        <f t="shared" si="1"/>
        <v>88.4</v>
      </c>
      <c r="V18" s="21">
        <v>98</v>
      </c>
      <c r="W18" s="21">
        <v>89</v>
      </c>
      <c r="X18" s="21">
        <v>89</v>
      </c>
      <c r="Y18" s="21">
        <v>89</v>
      </c>
      <c r="Z18" s="21">
        <v>96</v>
      </c>
      <c r="AA18" s="21">
        <v>100</v>
      </c>
      <c r="AB18" s="21">
        <v>88</v>
      </c>
      <c r="AC18" s="21">
        <v>98</v>
      </c>
      <c r="AD18" s="22">
        <f t="shared" si="2"/>
        <v>93.205128205128204</v>
      </c>
      <c r="AE18" s="9">
        <v>90</v>
      </c>
      <c r="AF18" s="22">
        <f t="shared" si="3"/>
        <v>92.564102564102569</v>
      </c>
      <c r="AG18" s="22">
        <f t="shared" si="4"/>
        <v>90.482051282051287</v>
      </c>
      <c r="AH18" s="13">
        <v>16</v>
      </c>
      <c r="AI18" s="14" t="s">
        <v>55</v>
      </c>
      <c r="AJ18" s="9"/>
    </row>
    <row r="19" spans="1:36" ht="14.25">
      <c r="A19" s="9">
        <v>198</v>
      </c>
      <c r="B19" s="10" t="s">
        <v>45</v>
      </c>
      <c r="C19" s="10" t="s">
        <v>46</v>
      </c>
      <c r="D19" s="10" t="s">
        <v>34</v>
      </c>
      <c r="E19" s="10" t="s">
        <v>35</v>
      </c>
      <c r="F19" s="10" t="s">
        <v>36</v>
      </c>
      <c r="G19" s="10" t="s">
        <v>37</v>
      </c>
      <c r="H19" s="9" t="s">
        <v>38</v>
      </c>
      <c r="I19" s="9" t="s">
        <v>47</v>
      </c>
      <c r="J19" s="21">
        <v>75</v>
      </c>
      <c r="K19" s="21">
        <v>96</v>
      </c>
      <c r="L19" s="21">
        <v>89</v>
      </c>
      <c r="M19" s="21">
        <v>89</v>
      </c>
      <c r="N19" s="21">
        <v>89</v>
      </c>
      <c r="O19" s="21">
        <v>95</v>
      </c>
      <c r="P19" s="21">
        <v>86</v>
      </c>
      <c r="Q19" s="21">
        <v>80</v>
      </c>
      <c r="R19" s="21">
        <v>80</v>
      </c>
      <c r="S19" s="22">
        <f t="shared" si="0"/>
        <v>86.627906976744185</v>
      </c>
      <c r="T19" s="9">
        <v>100</v>
      </c>
      <c r="U19" s="22">
        <f t="shared" si="1"/>
        <v>89.302325581395351</v>
      </c>
      <c r="V19" s="21">
        <v>82</v>
      </c>
      <c r="W19" s="21">
        <v>91</v>
      </c>
      <c r="X19" s="21">
        <v>91</v>
      </c>
      <c r="Y19" s="6" t="s">
        <v>306</v>
      </c>
      <c r="Z19" s="21">
        <v>95</v>
      </c>
      <c r="AA19" s="21">
        <v>99</v>
      </c>
      <c r="AB19" s="21">
        <v>88</v>
      </c>
      <c r="AC19" s="21">
        <v>81</v>
      </c>
      <c r="AD19" s="22">
        <f t="shared" si="2"/>
        <v>89.512820512820525</v>
      </c>
      <c r="AE19" s="9">
        <v>100</v>
      </c>
      <c r="AF19" s="22">
        <f t="shared" si="3"/>
        <v>91.610256410256426</v>
      </c>
      <c r="AG19" s="22">
        <f t="shared" si="4"/>
        <v>90.456290995825896</v>
      </c>
      <c r="AH19" s="13">
        <v>17</v>
      </c>
      <c r="AI19" s="14" t="s">
        <v>55</v>
      </c>
      <c r="AJ19" s="9"/>
    </row>
    <row r="20" spans="1:36" ht="14.25">
      <c r="A20" s="9">
        <v>252</v>
      </c>
      <c r="B20" s="10" t="s">
        <v>268</v>
      </c>
      <c r="C20" s="10" t="s">
        <v>269</v>
      </c>
      <c r="D20" s="10" t="s">
        <v>34</v>
      </c>
      <c r="E20" s="10" t="s">
        <v>35</v>
      </c>
      <c r="F20" s="10" t="s">
        <v>36</v>
      </c>
      <c r="G20" s="10" t="s">
        <v>37</v>
      </c>
      <c r="H20" s="9" t="s">
        <v>60</v>
      </c>
      <c r="I20" s="9" t="s">
        <v>47</v>
      </c>
      <c r="J20" s="21">
        <v>78</v>
      </c>
      <c r="K20" s="21">
        <v>76</v>
      </c>
      <c r="L20" s="21">
        <v>95</v>
      </c>
      <c r="M20" s="21">
        <v>95</v>
      </c>
      <c r="N20" s="21">
        <v>95</v>
      </c>
      <c r="O20" s="21">
        <v>90</v>
      </c>
      <c r="P20" s="21">
        <v>70</v>
      </c>
      <c r="Q20" s="21">
        <v>73</v>
      </c>
      <c r="R20" s="21">
        <v>86</v>
      </c>
      <c r="S20" s="22">
        <f t="shared" si="0"/>
        <v>84.232558139534888</v>
      </c>
      <c r="T20" s="9">
        <v>100</v>
      </c>
      <c r="U20" s="22">
        <f t="shared" si="1"/>
        <v>87.38604651162791</v>
      </c>
      <c r="V20" s="21">
        <v>100</v>
      </c>
      <c r="W20" s="21">
        <v>77</v>
      </c>
      <c r="X20" s="21">
        <v>96</v>
      </c>
      <c r="Y20" s="21">
        <v>94</v>
      </c>
      <c r="Z20" s="21">
        <v>99</v>
      </c>
      <c r="AA20" s="21">
        <v>99</v>
      </c>
      <c r="AB20" s="21">
        <v>84</v>
      </c>
      <c r="AC20" s="21">
        <v>87</v>
      </c>
      <c r="AD20" s="22">
        <f t="shared" si="2"/>
        <v>91.820512820512832</v>
      </c>
      <c r="AE20" s="9">
        <v>100</v>
      </c>
      <c r="AF20" s="22">
        <f t="shared" si="3"/>
        <v>93.456410256410265</v>
      </c>
      <c r="AG20" s="22">
        <f t="shared" si="4"/>
        <v>90.421228384019088</v>
      </c>
      <c r="AH20" s="13">
        <v>18</v>
      </c>
      <c r="AI20" s="14" t="s">
        <v>55</v>
      </c>
      <c r="AJ20" s="9"/>
    </row>
    <row r="21" spans="1:36">
      <c r="A21" s="15">
        <v>273</v>
      </c>
      <c r="B21" s="10" t="s">
        <v>134</v>
      </c>
      <c r="C21" s="10" t="s">
        <v>135</v>
      </c>
      <c r="D21" s="10" t="s">
        <v>34</v>
      </c>
      <c r="E21" s="10" t="s">
        <v>35</v>
      </c>
      <c r="F21" s="10" t="s">
        <v>36</v>
      </c>
      <c r="G21" s="10" t="s">
        <v>37</v>
      </c>
      <c r="H21" s="9" t="s">
        <v>53</v>
      </c>
      <c r="I21" s="9" t="s">
        <v>47</v>
      </c>
      <c r="J21" s="21">
        <v>78</v>
      </c>
      <c r="K21" s="21">
        <v>95</v>
      </c>
      <c r="L21" s="21">
        <v>91</v>
      </c>
      <c r="M21" s="21">
        <v>91</v>
      </c>
      <c r="N21" s="21">
        <v>91</v>
      </c>
      <c r="O21" s="21">
        <v>80</v>
      </c>
      <c r="P21" s="21">
        <v>96</v>
      </c>
      <c r="Q21" s="21">
        <v>84</v>
      </c>
      <c r="R21" s="21">
        <v>93</v>
      </c>
      <c r="S21" s="22">
        <f t="shared" si="0"/>
        <v>89.232558139534888</v>
      </c>
      <c r="T21" s="16">
        <v>92</v>
      </c>
      <c r="U21" s="22">
        <f t="shared" si="1"/>
        <v>89.786046511627916</v>
      </c>
      <c r="V21" s="21">
        <v>100</v>
      </c>
      <c r="W21" s="21">
        <v>90</v>
      </c>
      <c r="X21" s="21">
        <v>90</v>
      </c>
      <c r="Y21" s="21">
        <v>90</v>
      </c>
      <c r="Z21" s="21">
        <v>96</v>
      </c>
      <c r="AA21" s="21">
        <v>80</v>
      </c>
      <c r="AB21" s="21">
        <v>87</v>
      </c>
      <c r="AC21" s="21">
        <v>94</v>
      </c>
      <c r="AD21" s="22">
        <f t="shared" si="2"/>
        <v>91.15384615384616</v>
      </c>
      <c r="AE21" s="9">
        <v>90</v>
      </c>
      <c r="AF21" s="22">
        <f t="shared" si="3"/>
        <v>90.923076923076934</v>
      </c>
      <c r="AG21" s="22">
        <f t="shared" si="4"/>
        <v>90.354561717352425</v>
      </c>
      <c r="AH21" s="13">
        <v>19</v>
      </c>
      <c r="AI21" s="9"/>
      <c r="AJ21" s="9"/>
    </row>
    <row r="22" spans="1:36">
      <c r="A22" s="19">
        <v>202</v>
      </c>
      <c r="B22" s="20" t="s">
        <v>181</v>
      </c>
      <c r="C22" s="20" t="s">
        <v>182</v>
      </c>
      <c r="D22" s="20" t="s">
        <v>34</v>
      </c>
      <c r="E22" s="20" t="s">
        <v>35</v>
      </c>
      <c r="F22" s="20" t="s">
        <v>36</v>
      </c>
      <c r="G22" s="20" t="s">
        <v>37</v>
      </c>
      <c r="H22" s="9" t="s">
        <v>103</v>
      </c>
      <c r="I22" s="9" t="s">
        <v>47</v>
      </c>
      <c r="J22" s="21">
        <v>73</v>
      </c>
      <c r="K22" s="21">
        <v>98</v>
      </c>
      <c r="L22" s="21">
        <v>94</v>
      </c>
      <c r="M22" s="21">
        <v>94</v>
      </c>
      <c r="N22" s="21">
        <v>94</v>
      </c>
      <c r="O22" s="21">
        <v>82</v>
      </c>
      <c r="P22" s="21">
        <v>86</v>
      </c>
      <c r="Q22" s="21">
        <v>80</v>
      </c>
      <c r="R22" s="21">
        <v>82</v>
      </c>
      <c r="S22" s="22">
        <f t="shared" si="0"/>
        <v>87.441860465116278</v>
      </c>
      <c r="T22" s="19">
        <v>92</v>
      </c>
      <c r="U22" s="22">
        <f t="shared" si="1"/>
        <v>88.353488372093025</v>
      </c>
      <c r="V22" s="21">
        <v>96</v>
      </c>
      <c r="W22" s="21">
        <v>99</v>
      </c>
      <c r="X22" s="21">
        <v>89</v>
      </c>
      <c r="Y22" s="21">
        <v>89</v>
      </c>
      <c r="Z22" s="21">
        <v>96</v>
      </c>
      <c r="AA22" s="21">
        <v>82</v>
      </c>
      <c r="AB22" s="21">
        <v>88</v>
      </c>
      <c r="AC22" s="21">
        <v>87</v>
      </c>
      <c r="AD22" s="22">
        <f t="shared" si="2"/>
        <v>90.974358974358978</v>
      </c>
      <c r="AE22" s="19">
        <v>95</v>
      </c>
      <c r="AF22" s="22">
        <f t="shared" si="3"/>
        <v>91.779487179487191</v>
      </c>
      <c r="AG22" s="22">
        <f t="shared" si="4"/>
        <v>90.066487775790108</v>
      </c>
      <c r="AH22" s="13">
        <v>20</v>
      </c>
      <c r="AI22" s="9"/>
      <c r="AJ22" s="9"/>
    </row>
    <row r="23" spans="1:36">
      <c r="A23" s="15">
        <v>259</v>
      </c>
      <c r="B23" s="10" t="s">
        <v>113</v>
      </c>
      <c r="C23" s="10" t="s">
        <v>114</v>
      </c>
      <c r="D23" s="10" t="s">
        <v>34</v>
      </c>
      <c r="E23" s="10" t="s">
        <v>35</v>
      </c>
      <c r="F23" s="10" t="s">
        <v>36</v>
      </c>
      <c r="G23" s="10" t="s">
        <v>37</v>
      </c>
      <c r="H23" s="9" t="s">
        <v>53</v>
      </c>
      <c r="I23" s="9" t="s">
        <v>47</v>
      </c>
      <c r="J23" s="21">
        <v>77</v>
      </c>
      <c r="K23" s="21">
        <v>92</v>
      </c>
      <c r="L23" s="21">
        <v>87</v>
      </c>
      <c r="M23" s="21">
        <v>87</v>
      </c>
      <c r="N23" s="21">
        <v>87</v>
      </c>
      <c r="O23" s="21">
        <v>87</v>
      </c>
      <c r="P23" s="21">
        <v>87</v>
      </c>
      <c r="Q23" s="21">
        <v>83</v>
      </c>
      <c r="R23" s="21">
        <v>91</v>
      </c>
      <c r="S23" s="22">
        <f t="shared" si="0"/>
        <v>86.651162790697683</v>
      </c>
      <c r="T23" s="16">
        <v>94</v>
      </c>
      <c r="U23" s="22">
        <f t="shared" si="1"/>
        <v>88.120930232558152</v>
      </c>
      <c r="V23" s="21">
        <v>96</v>
      </c>
      <c r="W23" s="21">
        <v>90</v>
      </c>
      <c r="X23" s="21">
        <v>89</v>
      </c>
      <c r="Y23" s="21">
        <v>89</v>
      </c>
      <c r="Z23" s="21">
        <v>97</v>
      </c>
      <c r="AA23" s="21">
        <v>87</v>
      </c>
      <c r="AB23" s="21">
        <v>91</v>
      </c>
      <c r="AC23" s="21">
        <v>100</v>
      </c>
      <c r="AD23" s="22">
        <f t="shared" si="2"/>
        <v>92.512820512820511</v>
      </c>
      <c r="AE23" s="9">
        <v>90</v>
      </c>
      <c r="AF23" s="22">
        <f t="shared" si="3"/>
        <v>92.010256410256417</v>
      </c>
      <c r="AG23" s="22">
        <f t="shared" si="4"/>
        <v>90.065593321407277</v>
      </c>
      <c r="AH23" s="13">
        <v>21</v>
      </c>
      <c r="AI23" s="9"/>
      <c r="AJ23" s="9"/>
    </row>
    <row r="24" spans="1:36">
      <c r="A24" s="9">
        <v>230</v>
      </c>
      <c r="B24" s="10" t="s">
        <v>48</v>
      </c>
      <c r="C24" s="10" t="s">
        <v>49</v>
      </c>
      <c r="D24" s="10" t="s">
        <v>34</v>
      </c>
      <c r="E24" s="10" t="s">
        <v>35</v>
      </c>
      <c r="F24" s="10" t="s">
        <v>36</v>
      </c>
      <c r="G24" s="10" t="s">
        <v>37</v>
      </c>
      <c r="H24" s="9" t="s">
        <v>38</v>
      </c>
      <c r="I24" s="9" t="s">
        <v>47</v>
      </c>
      <c r="J24" s="21">
        <v>80</v>
      </c>
      <c r="K24" s="21">
        <v>84</v>
      </c>
      <c r="L24" s="21">
        <v>94</v>
      </c>
      <c r="M24" s="21">
        <v>94</v>
      </c>
      <c r="N24" s="21">
        <v>94</v>
      </c>
      <c r="O24" s="21">
        <v>92</v>
      </c>
      <c r="P24" s="21">
        <v>78</v>
      </c>
      <c r="Q24" s="21">
        <v>74</v>
      </c>
      <c r="R24" s="21">
        <v>82</v>
      </c>
      <c r="S24" s="22">
        <f t="shared" si="0"/>
        <v>85.767441860465127</v>
      </c>
      <c r="T24" s="9">
        <v>100</v>
      </c>
      <c r="U24" s="22">
        <f t="shared" si="1"/>
        <v>88.613953488372104</v>
      </c>
      <c r="V24" s="21">
        <v>90</v>
      </c>
      <c r="W24" s="21">
        <v>71</v>
      </c>
      <c r="X24" s="21">
        <v>95</v>
      </c>
      <c r="Y24" s="6" t="s">
        <v>307</v>
      </c>
      <c r="Z24" s="21">
        <v>99</v>
      </c>
      <c r="AA24" s="21">
        <v>99</v>
      </c>
      <c r="AB24" s="21">
        <v>88</v>
      </c>
      <c r="AC24" s="21">
        <v>82</v>
      </c>
      <c r="AD24" s="22">
        <f t="shared" si="2"/>
        <v>89.641025641025649</v>
      </c>
      <c r="AE24" s="9">
        <v>98</v>
      </c>
      <c r="AF24" s="22">
        <f t="shared" si="3"/>
        <v>91.312820512820537</v>
      </c>
      <c r="AG24" s="22">
        <f t="shared" si="4"/>
        <v>89.963387000596327</v>
      </c>
      <c r="AH24" s="13">
        <v>22</v>
      </c>
      <c r="AI24" s="9"/>
      <c r="AJ24" s="9"/>
    </row>
    <row r="25" spans="1:36">
      <c r="A25" s="15">
        <v>201</v>
      </c>
      <c r="B25" s="10" t="s">
        <v>128</v>
      </c>
      <c r="C25" s="10" t="s">
        <v>129</v>
      </c>
      <c r="D25" s="10" t="s">
        <v>34</v>
      </c>
      <c r="E25" s="10" t="s">
        <v>35</v>
      </c>
      <c r="F25" s="10" t="s">
        <v>36</v>
      </c>
      <c r="G25" s="10" t="s">
        <v>37</v>
      </c>
      <c r="H25" s="9" t="s">
        <v>53</v>
      </c>
      <c r="I25" s="9" t="s">
        <v>47</v>
      </c>
      <c r="J25" s="21">
        <v>89</v>
      </c>
      <c r="K25" s="21">
        <v>89</v>
      </c>
      <c r="L25" s="21">
        <v>90</v>
      </c>
      <c r="M25" s="21">
        <v>90</v>
      </c>
      <c r="N25" s="21">
        <v>90</v>
      </c>
      <c r="O25" s="21">
        <v>95</v>
      </c>
      <c r="P25" s="21">
        <v>72</v>
      </c>
      <c r="Q25" s="21">
        <v>65</v>
      </c>
      <c r="R25" s="21">
        <v>84</v>
      </c>
      <c r="S25" s="22">
        <f t="shared" si="0"/>
        <v>84.558139534883736</v>
      </c>
      <c r="T25" s="16">
        <v>94</v>
      </c>
      <c r="U25" s="22">
        <f t="shared" si="1"/>
        <v>86.446511627906986</v>
      </c>
      <c r="V25" s="21">
        <v>100</v>
      </c>
      <c r="W25" s="21">
        <v>91</v>
      </c>
      <c r="X25" s="21">
        <v>92</v>
      </c>
      <c r="Y25" s="21">
        <v>92</v>
      </c>
      <c r="Z25" s="21">
        <v>99</v>
      </c>
      <c r="AA25" s="21">
        <v>95</v>
      </c>
      <c r="AB25" s="21">
        <v>78</v>
      </c>
      <c r="AC25" s="21">
        <v>89</v>
      </c>
      <c r="AD25" s="22">
        <f t="shared" si="2"/>
        <v>91.92307692307692</v>
      </c>
      <c r="AE25" s="9">
        <v>90</v>
      </c>
      <c r="AF25" s="22">
        <f t="shared" si="3"/>
        <v>91.538461538461533</v>
      </c>
      <c r="AG25" s="22">
        <f t="shared" si="4"/>
        <v>88.99248658318426</v>
      </c>
      <c r="AH25" s="13">
        <v>23</v>
      </c>
      <c r="AI25" s="9"/>
      <c r="AJ25" s="9"/>
    </row>
    <row r="26" spans="1:36">
      <c r="A26" s="15">
        <v>188</v>
      </c>
      <c r="B26" s="10" t="s">
        <v>162</v>
      </c>
      <c r="C26" s="10" t="s">
        <v>163</v>
      </c>
      <c r="D26" s="10" t="s">
        <v>52</v>
      </c>
      <c r="E26" s="10" t="s">
        <v>35</v>
      </c>
      <c r="F26" s="10" t="s">
        <v>36</v>
      </c>
      <c r="G26" s="10" t="s">
        <v>37</v>
      </c>
      <c r="H26" s="9" t="s">
        <v>53</v>
      </c>
      <c r="I26" s="9" t="s">
        <v>47</v>
      </c>
      <c r="J26" s="21">
        <v>85</v>
      </c>
      <c r="K26" s="21">
        <v>83</v>
      </c>
      <c r="L26" s="21">
        <v>89</v>
      </c>
      <c r="M26" s="21">
        <v>89</v>
      </c>
      <c r="N26" s="21">
        <v>89</v>
      </c>
      <c r="O26" s="21">
        <v>92</v>
      </c>
      <c r="P26" s="21">
        <v>89</v>
      </c>
      <c r="Q26" s="21">
        <v>76</v>
      </c>
      <c r="R26" s="21">
        <v>90</v>
      </c>
      <c r="S26" s="22">
        <f t="shared" si="0"/>
        <v>86.813953488372093</v>
      </c>
      <c r="T26" s="16">
        <v>90</v>
      </c>
      <c r="U26" s="22">
        <f t="shared" si="1"/>
        <v>87.45116279069768</v>
      </c>
      <c r="V26" s="21">
        <v>97</v>
      </c>
      <c r="W26" s="21">
        <v>79</v>
      </c>
      <c r="X26" s="21">
        <v>89</v>
      </c>
      <c r="Y26" s="21">
        <v>89</v>
      </c>
      <c r="Z26" s="21">
        <v>97</v>
      </c>
      <c r="AA26" s="21">
        <v>92</v>
      </c>
      <c r="AB26" s="21">
        <v>83</v>
      </c>
      <c r="AC26" s="21">
        <v>94</v>
      </c>
      <c r="AD26" s="22">
        <f t="shared" si="2"/>
        <v>89.948717948717956</v>
      </c>
      <c r="AE26" s="9">
        <v>92</v>
      </c>
      <c r="AF26" s="22">
        <f t="shared" si="3"/>
        <v>90.358974358974379</v>
      </c>
      <c r="AG26" s="22">
        <f t="shared" si="4"/>
        <v>88.905068574836037</v>
      </c>
      <c r="AH26" s="13">
        <v>24</v>
      </c>
      <c r="AI26" s="9"/>
      <c r="AJ26" s="9"/>
    </row>
    <row r="27" spans="1:36">
      <c r="A27" s="19">
        <v>239</v>
      </c>
      <c r="B27" s="20" t="s">
        <v>229</v>
      </c>
      <c r="C27" s="20" t="s">
        <v>230</v>
      </c>
      <c r="D27" s="20" t="s">
        <v>34</v>
      </c>
      <c r="E27" s="20" t="s">
        <v>35</v>
      </c>
      <c r="F27" s="20" t="s">
        <v>36</v>
      </c>
      <c r="G27" s="20" t="s">
        <v>37</v>
      </c>
      <c r="H27" s="9" t="s">
        <v>103</v>
      </c>
      <c r="I27" s="9" t="s">
        <v>47</v>
      </c>
      <c r="J27" s="21">
        <v>73</v>
      </c>
      <c r="K27" s="21">
        <v>97</v>
      </c>
      <c r="L27" s="21">
        <v>93</v>
      </c>
      <c r="M27" s="21">
        <v>93</v>
      </c>
      <c r="N27" s="21">
        <v>93</v>
      </c>
      <c r="O27" s="21">
        <v>87</v>
      </c>
      <c r="P27" s="21">
        <v>73</v>
      </c>
      <c r="Q27" s="21">
        <v>74</v>
      </c>
      <c r="R27" s="21">
        <v>81</v>
      </c>
      <c r="S27" s="22">
        <f t="shared" si="0"/>
        <v>85.116279069767444</v>
      </c>
      <c r="T27" s="19">
        <v>96</v>
      </c>
      <c r="U27" s="22">
        <f t="shared" si="1"/>
        <v>87.293023255813964</v>
      </c>
      <c r="V27" s="21">
        <v>80</v>
      </c>
      <c r="W27" s="21">
        <v>99</v>
      </c>
      <c r="X27" s="21">
        <v>89</v>
      </c>
      <c r="Y27" s="21">
        <v>89</v>
      </c>
      <c r="Z27" s="21">
        <v>96</v>
      </c>
      <c r="AA27" s="21">
        <v>87</v>
      </c>
      <c r="AB27" s="21">
        <v>80</v>
      </c>
      <c r="AC27" s="21">
        <v>79</v>
      </c>
      <c r="AD27" s="22">
        <f t="shared" si="2"/>
        <v>87.384615384615387</v>
      </c>
      <c r="AE27" s="19">
        <v>97</v>
      </c>
      <c r="AF27" s="22">
        <f t="shared" si="3"/>
        <v>89.307692307692321</v>
      </c>
      <c r="AG27" s="22">
        <f t="shared" si="4"/>
        <v>88.300357781753149</v>
      </c>
      <c r="AH27" s="13">
        <v>25</v>
      </c>
      <c r="AI27" s="9"/>
      <c r="AJ27" s="9"/>
    </row>
    <row r="28" spans="1:36">
      <c r="A28" s="15">
        <v>185</v>
      </c>
      <c r="B28" s="10" t="s">
        <v>160</v>
      </c>
      <c r="C28" s="10" t="s">
        <v>161</v>
      </c>
      <c r="D28" s="10" t="s">
        <v>52</v>
      </c>
      <c r="E28" s="10" t="s">
        <v>35</v>
      </c>
      <c r="F28" s="10" t="s">
        <v>36</v>
      </c>
      <c r="G28" s="10" t="s">
        <v>37</v>
      </c>
      <c r="H28" s="9" t="s">
        <v>53</v>
      </c>
      <c r="I28" s="9" t="s">
        <v>47</v>
      </c>
      <c r="J28" s="21">
        <v>83</v>
      </c>
      <c r="K28" s="21">
        <v>82</v>
      </c>
      <c r="L28" s="21">
        <v>90</v>
      </c>
      <c r="M28" s="21">
        <v>90</v>
      </c>
      <c r="N28" s="21">
        <v>90</v>
      </c>
      <c r="O28" s="21">
        <v>82</v>
      </c>
      <c r="P28" s="21">
        <v>87</v>
      </c>
      <c r="Q28" s="21">
        <v>73</v>
      </c>
      <c r="R28" s="21">
        <v>89</v>
      </c>
      <c r="S28" s="22">
        <f t="shared" si="0"/>
        <v>85.232558139534888</v>
      </c>
      <c r="T28" s="16">
        <v>92</v>
      </c>
      <c r="U28" s="22">
        <f t="shared" si="1"/>
        <v>86.586046511627913</v>
      </c>
      <c r="V28" s="21">
        <v>96</v>
      </c>
      <c r="W28" s="21">
        <v>75</v>
      </c>
      <c r="X28" s="21">
        <v>89</v>
      </c>
      <c r="Y28" s="21">
        <v>89</v>
      </c>
      <c r="Z28" s="21">
        <v>97</v>
      </c>
      <c r="AA28" s="21">
        <v>82</v>
      </c>
      <c r="AB28" s="21">
        <v>80</v>
      </c>
      <c r="AC28" s="21">
        <v>95</v>
      </c>
      <c r="AD28" s="22">
        <f t="shared" si="2"/>
        <v>88.025641025641036</v>
      </c>
      <c r="AE28" s="9">
        <v>91</v>
      </c>
      <c r="AF28" s="22">
        <f t="shared" si="3"/>
        <v>88.620512820512829</v>
      </c>
      <c r="AG28" s="22">
        <f t="shared" si="4"/>
        <v>87.603279666070364</v>
      </c>
      <c r="AH28" s="13">
        <v>26</v>
      </c>
      <c r="AI28" s="9"/>
      <c r="AJ28" s="9"/>
    </row>
    <row r="29" spans="1:36">
      <c r="A29" s="9">
        <v>166</v>
      </c>
      <c r="B29" s="10" t="s">
        <v>89</v>
      </c>
      <c r="C29" s="10" t="s">
        <v>90</v>
      </c>
      <c r="D29" s="10" t="s">
        <v>34</v>
      </c>
      <c r="E29" s="10" t="s">
        <v>35</v>
      </c>
      <c r="F29" s="10" t="s">
        <v>36</v>
      </c>
      <c r="G29" s="10" t="s">
        <v>37</v>
      </c>
      <c r="H29" s="9" t="s">
        <v>38</v>
      </c>
      <c r="I29" s="9" t="s">
        <v>47</v>
      </c>
      <c r="J29" s="21">
        <v>68</v>
      </c>
      <c r="K29" s="21">
        <v>72</v>
      </c>
      <c r="L29" s="21">
        <v>87</v>
      </c>
      <c r="M29" s="21">
        <v>87</v>
      </c>
      <c r="N29" s="21">
        <v>87</v>
      </c>
      <c r="O29" s="21">
        <v>92</v>
      </c>
      <c r="P29" s="21">
        <v>74</v>
      </c>
      <c r="Q29" s="21">
        <v>76</v>
      </c>
      <c r="R29" s="21">
        <v>85</v>
      </c>
      <c r="S29" s="22">
        <f t="shared" si="0"/>
        <v>80.930232558139537</v>
      </c>
      <c r="T29" s="9">
        <v>96</v>
      </c>
      <c r="U29" s="22">
        <f t="shared" si="1"/>
        <v>83.944186046511632</v>
      </c>
      <c r="V29" s="21">
        <v>98</v>
      </c>
      <c r="W29" s="21">
        <v>70</v>
      </c>
      <c r="X29" s="21">
        <v>89</v>
      </c>
      <c r="Y29" s="6" t="s">
        <v>308</v>
      </c>
      <c r="Z29" s="21">
        <v>95</v>
      </c>
      <c r="AA29" s="21">
        <v>99</v>
      </c>
      <c r="AB29" s="21">
        <v>83</v>
      </c>
      <c r="AC29" s="21">
        <v>85</v>
      </c>
      <c r="AD29" s="22">
        <f t="shared" si="2"/>
        <v>88.230769230769241</v>
      </c>
      <c r="AE29" s="9">
        <v>98</v>
      </c>
      <c r="AF29" s="22">
        <f t="shared" si="3"/>
        <v>90.184615384615398</v>
      </c>
      <c r="AG29" s="22">
        <f t="shared" si="4"/>
        <v>87.064400715563522</v>
      </c>
      <c r="AH29" s="13">
        <v>27</v>
      </c>
      <c r="AI29" s="9"/>
      <c r="AJ29" s="9"/>
    </row>
    <row r="30" spans="1:36">
      <c r="A30" s="15">
        <v>165</v>
      </c>
      <c r="B30" s="10" t="s">
        <v>126</v>
      </c>
      <c r="C30" s="10" t="s">
        <v>127</v>
      </c>
      <c r="D30" s="10" t="s">
        <v>34</v>
      </c>
      <c r="E30" s="10" t="s">
        <v>35</v>
      </c>
      <c r="F30" s="10" t="s">
        <v>36</v>
      </c>
      <c r="G30" s="10" t="s">
        <v>37</v>
      </c>
      <c r="H30" s="9" t="s">
        <v>53</v>
      </c>
      <c r="I30" s="9" t="s">
        <v>47</v>
      </c>
      <c r="J30" s="21">
        <v>80</v>
      </c>
      <c r="K30" s="21">
        <v>84</v>
      </c>
      <c r="L30" s="21">
        <v>94</v>
      </c>
      <c r="M30" s="21">
        <v>94</v>
      </c>
      <c r="N30" s="21">
        <v>94</v>
      </c>
      <c r="O30" s="21">
        <v>82</v>
      </c>
      <c r="P30" s="21">
        <v>67</v>
      </c>
      <c r="Q30" s="21">
        <v>72</v>
      </c>
      <c r="R30" s="21">
        <v>81</v>
      </c>
      <c r="S30" s="22">
        <f t="shared" si="0"/>
        <v>83.209302325581405</v>
      </c>
      <c r="T30" s="16">
        <v>90</v>
      </c>
      <c r="U30" s="22">
        <f t="shared" si="1"/>
        <v>84.567441860465124</v>
      </c>
      <c r="V30" s="21">
        <v>92</v>
      </c>
      <c r="W30" s="21">
        <v>76</v>
      </c>
      <c r="X30" s="21">
        <v>92</v>
      </c>
      <c r="Y30" s="21">
        <v>92</v>
      </c>
      <c r="Z30" s="21">
        <v>98</v>
      </c>
      <c r="AA30" s="21">
        <v>82</v>
      </c>
      <c r="AB30" s="21">
        <v>86</v>
      </c>
      <c r="AC30" s="21">
        <v>90</v>
      </c>
      <c r="AD30" s="22">
        <f t="shared" si="2"/>
        <v>88.666666666666671</v>
      </c>
      <c r="AE30" s="9">
        <v>92</v>
      </c>
      <c r="AF30" s="22">
        <f t="shared" si="3"/>
        <v>89.333333333333343</v>
      </c>
      <c r="AG30" s="22">
        <f t="shared" si="4"/>
        <v>86.950387596899233</v>
      </c>
      <c r="AH30" s="13">
        <v>28</v>
      </c>
      <c r="AI30" s="9"/>
      <c r="AJ30" s="9"/>
    </row>
    <row r="31" spans="1:36">
      <c r="A31" s="19">
        <v>242</v>
      </c>
      <c r="B31" s="20" t="s">
        <v>213</v>
      </c>
      <c r="C31" s="20" t="s">
        <v>214</v>
      </c>
      <c r="D31" s="20" t="s">
        <v>34</v>
      </c>
      <c r="E31" s="20" t="s">
        <v>35</v>
      </c>
      <c r="F31" s="20" t="s">
        <v>36</v>
      </c>
      <c r="G31" s="20" t="s">
        <v>37</v>
      </c>
      <c r="H31" s="9" t="s">
        <v>103</v>
      </c>
      <c r="I31" s="9" t="s">
        <v>47</v>
      </c>
      <c r="J31" s="21">
        <v>72</v>
      </c>
      <c r="K31" s="21">
        <v>79</v>
      </c>
      <c r="L31" s="21">
        <v>88</v>
      </c>
      <c r="M31" s="21">
        <v>88</v>
      </c>
      <c r="N31" s="21">
        <v>88</v>
      </c>
      <c r="O31" s="21">
        <v>82</v>
      </c>
      <c r="P31" s="21">
        <v>82</v>
      </c>
      <c r="Q31" s="21">
        <v>74</v>
      </c>
      <c r="R31" s="21">
        <v>86</v>
      </c>
      <c r="S31" s="22">
        <f t="shared" si="0"/>
        <v>82.348837209302332</v>
      </c>
      <c r="T31" s="19">
        <v>94</v>
      </c>
      <c r="U31" s="22">
        <f t="shared" si="1"/>
        <v>84.67906976744186</v>
      </c>
      <c r="V31" s="21">
        <v>94</v>
      </c>
      <c r="W31" s="21">
        <v>66</v>
      </c>
      <c r="X31" s="21">
        <v>91</v>
      </c>
      <c r="Y31" s="21">
        <v>91</v>
      </c>
      <c r="Z31" s="21">
        <v>99</v>
      </c>
      <c r="AA31" s="21">
        <v>82</v>
      </c>
      <c r="AB31" s="21">
        <v>86</v>
      </c>
      <c r="AC31" s="21">
        <v>83</v>
      </c>
      <c r="AD31" s="22">
        <f t="shared" si="2"/>
        <v>86.615384615384613</v>
      </c>
      <c r="AE31" s="19">
        <v>97</v>
      </c>
      <c r="AF31" s="22">
        <f t="shared" si="3"/>
        <v>88.692307692307693</v>
      </c>
      <c r="AG31" s="22">
        <f t="shared" si="4"/>
        <v>86.685688729874784</v>
      </c>
      <c r="AH31" s="13">
        <v>29</v>
      </c>
      <c r="AI31" s="9"/>
      <c r="AJ31" s="9"/>
    </row>
    <row r="32" spans="1:36">
      <c r="A32" s="19">
        <v>258</v>
      </c>
      <c r="B32" s="20" t="s">
        <v>219</v>
      </c>
      <c r="C32" s="20" t="s">
        <v>220</v>
      </c>
      <c r="D32" s="20" t="s">
        <v>34</v>
      </c>
      <c r="E32" s="20" t="s">
        <v>35</v>
      </c>
      <c r="F32" s="20" t="s">
        <v>36</v>
      </c>
      <c r="G32" s="20" t="s">
        <v>37</v>
      </c>
      <c r="H32" s="9" t="s">
        <v>103</v>
      </c>
      <c r="I32" s="9" t="s">
        <v>47</v>
      </c>
      <c r="J32" s="21">
        <v>81</v>
      </c>
      <c r="K32" s="21">
        <v>95</v>
      </c>
      <c r="L32" s="21">
        <v>89</v>
      </c>
      <c r="M32" s="21">
        <v>89</v>
      </c>
      <c r="N32" s="21">
        <v>89</v>
      </c>
      <c r="O32" s="21">
        <v>82</v>
      </c>
      <c r="P32" s="21">
        <v>73</v>
      </c>
      <c r="Q32" s="21">
        <v>70</v>
      </c>
      <c r="R32" s="21">
        <v>77</v>
      </c>
      <c r="S32" s="22">
        <f t="shared" si="0"/>
        <v>82.83720930232559</v>
      </c>
      <c r="T32" s="19">
        <v>93</v>
      </c>
      <c r="U32" s="22">
        <f t="shared" si="1"/>
        <v>84.869767441860489</v>
      </c>
      <c r="V32" s="21">
        <v>60</v>
      </c>
      <c r="W32" s="21">
        <v>84</v>
      </c>
      <c r="X32" s="21">
        <v>90</v>
      </c>
      <c r="Y32" s="21">
        <v>90</v>
      </c>
      <c r="Z32" s="21">
        <v>95</v>
      </c>
      <c r="AA32" s="21">
        <v>82</v>
      </c>
      <c r="AB32" s="21">
        <v>72</v>
      </c>
      <c r="AC32" s="21">
        <v>79</v>
      </c>
      <c r="AD32" s="22">
        <f t="shared" si="2"/>
        <v>81.487179487179489</v>
      </c>
      <c r="AE32" s="19">
        <v>96</v>
      </c>
      <c r="AF32" s="22">
        <f t="shared" si="3"/>
        <v>84.389743589743603</v>
      </c>
      <c r="AG32" s="22">
        <f t="shared" si="4"/>
        <v>84.629755515802046</v>
      </c>
      <c r="AH32" s="13">
        <v>30</v>
      </c>
      <c r="AI32" s="9"/>
      <c r="AJ32" s="9"/>
    </row>
  </sheetData>
  <autoFilter ref="A1:AJ32">
    <extLst/>
  </autoFilter>
  <mergeCells count="3">
    <mergeCell ref="A1:I1"/>
    <mergeCell ref="J1:U1"/>
    <mergeCell ref="V1:AF1"/>
  </mergeCells>
  <phoneticPr fontId="1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32"/>
  <sheetViews>
    <sheetView tabSelected="1" topLeftCell="X1" workbookViewId="0">
      <selection activeCell="AK12" sqref="AK12"/>
    </sheetView>
  </sheetViews>
  <sheetFormatPr defaultColWidth="9" defaultRowHeight="13.5"/>
  <cols>
    <col min="4" max="6" width="9" customWidth="1"/>
    <col min="7" max="7" width="15.25" customWidth="1"/>
    <col min="8" max="8" width="19" customWidth="1"/>
    <col min="9" max="22" width="9" customWidth="1"/>
    <col min="29" max="29" width="12.625"/>
    <col min="31" max="32" width="12.625"/>
    <col min="33" max="33" width="9" style="1"/>
    <col min="34" max="34" width="21" customWidth="1"/>
    <col min="35" max="35" width="48.375" customWidth="1"/>
  </cols>
  <sheetData>
    <row r="1" spans="1:35" ht="28.5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5" t="s">
        <v>1</v>
      </c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 t="s">
        <v>2</v>
      </c>
      <c r="W1" s="45"/>
      <c r="X1" s="45"/>
      <c r="Y1" s="45"/>
      <c r="Z1" s="45"/>
      <c r="AA1" s="45"/>
      <c r="AB1" s="45"/>
      <c r="AC1" s="45"/>
      <c r="AD1" s="45"/>
      <c r="AE1" s="45"/>
      <c r="AF1" s="3"/>
      <c r="AG1" s="3"/>
      <c r="AH1" s="3"/>
      <c r="AI1" s="25"/>
    </row>
    <row r="2" spans="1:35" ht="30" customHeight="1">
      <c r="A2" s="13" t="s">
        <v>3</v>
      </c>
      <c r="B2" s="13" t="s">
        <v>4</v>
      </c>
      <c r="C2" s="13" t="s">
        <v>5</v>
      </c>
      <c r="D2" s="13" t="s">
        <v>6</v>
      </c>
      <c r="E2" s="13" t="s">
        <v>7</v>
      </c>
      <c r="F2" s="13" t="s">
        <v>8</v>
      </c>
      <c r="G2" s="13" t="s">
        <v>9</v>
      </c>
      <c r="H2" s="4" t="s">
        <v>10</v>
      </c>
      <c r="I2" s="4" t="s">
        <v>11</v>
      </c>
      <c r="J2" s="6" t="s">
        <v>12</v>
      </c>
      <c r="K2" s="6" t="s">
        <v>13</v>
      </c>
      <c r="L2" s="6" t="s">
        <v>309</v>
      </c>
      <c r="M2" s="6" t="s">
        <v>310</v>
      </c>
      <c r="N2" s="6" t="s">
        <v>311</v>
      </c>
      <c r="O2" s="6" t="s">
        <v>17</v>
      </c>
      <c r="P2" s="6" t="s">
        <v>18</v>
      </c>
      <c r="Q2" s="6" t="s">
        <v>19</v>
      </c>
      <c r="R2" s="6" t="s">
        <v>20</v>
      </c>
      <c r="S2" s="4" t="s">
        <v>21</v>
      </c>
      <c r="T2" s="4" t="s">
        <v>22</v>
      </c>
      <c r="U2" s="4" t="s">
        <v>23</v>
      </c>
      <c r="V2" s="6" t="s">
        <v>24</v>
      </c>
      <c r="W2" s="6" t="s">
        <v>13</v>
      </c>
      <c r="X2" s="6" t="s">
        <v>312</v>
      </c>
      <c r="Y2" s="6" t="s">
        <v>313</v>
      </c>
      <c r="Z2" s="6" t="s">
        <v>17</v>
      </c>
      <c r="AA2" s="6" t="s">
        <v>19</v>
      </c>
      <c r="AB2" s="6" t="s">
        <v>20</v>
      </c>
      <c r="AC2" s="6" t="s">
        <v>25</v>
      </c>
      <c r="AD2" s="6" t="s">
        <v>26</v>
      </c>
      <c r="AE2" s="6" t="s">
        <v>27</v>
      </c>
      <c r="AF2" s="38" t="s">
        <v>28</v>
      </c>
      <c r="AG2" s="7" t="s">
        <v>29</v>
      </c>
      <c r="AH2" s="7" t="s">
        <v>30</v>
      </c>
      <c r="AI2" s="39" t="s">
        <v>31</v>
      </c>
    </row>
    <row r="3" spans="1:35" s="1" customFormat="1" ht="27" customHeight="1">
      <c r="A3" s="9">
        <v>200</v>
      </c>
      <c r="B3" s="10" t="s">
        <v>85</v>
      </c>
      <c r="C3" s="10" t="s">
        <v>86</v>
      </c>
      <c r="D3" s="10" t="s">
        <v>52</v>
      </c>
      <c r="E3" s="10" t="s">
        <v>35</v>
      </c>
      <c r="F3" s="10" t="s">
        <v>36</v>
      </c>
      <c r="G3" s="10" t="s">
        <v>37</v>
      </c>
      <c r="H3" s="9" t="s">
        <v>38</v>
      </c>
      <c r="I3" s="9" t="s">
        <v>39</v>
      </c>
      <c r="J3" s="21">
        <v>84</v>
      </c>
      <c r="K3" s="21">
        <v>84</v>
      </c>
      <c r="L3" s="21">
        <v>92</v>
      </c>
      <c r="M3" s="21">
        <v>92</v>
      </c>
      <c r="N3" s="21">
        <v>93</v>
      </c>
      <c r="O3" s="21">
        <v>87</v>
      </c>
      <c r="P3" s="21">
        <v>91</v>
      </c>
      <c r="Q3" s="21">
        <v>90</v>
      </c>
      <c r="R3" s="21">
        <v>91</v>
      </c>
      <c r="S3" s="12">
        <f t="shared" ref="S3:S32" si="0">(J3*0.8+K3+L3+M3+N3+O3*0.8+P3+Q3+R3)/(7+2*0.8)</f>
        <v>89.511627906976742</v>
      </c>
      <c r="T3" s="9">
        <v>100</v>
      </c>
      <c r="U3" s="12">
        <f t="shared" ref="U3:U32" si="1">S3*0.8+T3*0.2</f>
        <v>91.609302325581396</v>
      </c>
      <c r="V3" s="21">
        <v>98</v>
      </c>
      <c r="W3" s="21">
        <v>92</v>
      </c>
      <c r="X3" s="21">
        <v>93</v>
      </c>
      <c r="Y3" s="21">
        <v>91</v>
      </c>
      <c r="Z3" s="21">
        <v>99</v>
      </c>
      <c r="AA3" s="21">
        <v>96</v>
      </c>
      <c r="AB3" s="21">
        <v>97</v>
      </c>
      <c r="AC3" s="12">
        <f t="shared" ref="AC3:AC32" si="2">(V3+W3+X3+Y3+Z3*0.8+AA3+AB3)/(6+1*0.8)</f>
        <v>95.029411764705898</v>
      </c>
      <c r="AD3" s="9">
        <v>100</v>
      </c>
      <c r="AE3" s="12">
        <f t="shared" ref="AE3:AE32" si="3">AC3*0.8+AD3*0.2</f>
        <v>96.023529411764727</v>
      </c>
      <c r="AF3" s="40">
        <f t="shared" ref="AF3:AF32" si="4">(U3+AE3)/2</f>
        <v>93.816415868673062</v>
      </c>
      <c r="AG3" s="13">
        <v>1</v>
      </c>
      <c r="AH3" s="14" t="s">
        <v>55</v>
      </c>
      <c r="AI3" s="9"/>
    </row>
    <row r="4" spans="1:35" ht="15" customHeight="1">
      <c r="A4" s="9">
        <v>228</v>
      </c>
      <c r="B4" s="10" t="s">
        <v>67</v>
      </c>
      <c r="C4" s="10" t="s">
        <v>68</v>
      </c>
      <c r="D4" s="10" t="s">
        <v>52</v>
      </c>
      <c r="E4" s="10" t="s">
        <v>35</v>
      </c>
      <c r="F4" s="10" t="s">
        <v>36</v>
      </c>
      <c r="G4" s="10" t="s">
        <v>37</v>
      </c>
      <c r="H4" s="9" t="s">
        <v>38</v>
      </c>
      <c r="I4" s="9" t="s">
        <v>39</v>
      </c>
      <c r="J4" s="21">
        <v>81</v>
      </c>
      <c r="K4" s="21">
        <v>91</v>
      </c>
      <c r="L4" s="21">
        <v>95</v>
      </c>
      <c r="M4" s="21">
        <v>91</v>
      </c>
      <c r="N4" s="21">
        <v>92</v>
      </c>
      <c r="O4" s="21">
        <v>90</v>
      </c>
      <c r="P4" s="21">
        <v>94</v>
      </c>
      <c r="Q4" s="21">
        <v>85</v>
      </c>
      <c r="R4" s="21">
        <v>60</v>
      </c>
      <c r="S4" s="12">
        <f t="shared" si="0"/>
        <v>86.604651162790702</v>
      </c>
      <c r="T4" s="9">
        <v>100</v>
      </c>
      <c r="U4" s="12">
        <f t="shared" si="1"/>
        <v>89.283720930232562</v>
      </c>
      <c r="V4" s="21">
        <v>98</v>
      </c>
      <c r="W4" s="21">
        <v>90</v>
      </c>
      <c r="X4" s="21">
        <v>98</v>
      </c>
      <c r="Y4" s="21">
        <v>96</v>
      </c>
      <c r="Z4" s="21">
        <v>99</v>
      </c>
      <c r="AA4" s="21">
        <v>88</v>
      </c>
      <c r="AB4" s="21">
        <v>91</v>
      </c>
      <c r="AC4" s="12">
        <f t="shared" si="2"/>
        <v>94.14705882352942</v>
      </c>
      <c r="AD4" s="9">
        <v>98</v>
      </c>
      <c r="AE4" s="12">
        <f t="shared" si="3"/>
        <v>94.917647058823547</v>
      </c>
      <c r="AF4" s="40">
        <f t="shared" si="4"/>
        <v>92.100683994528055</v>
      </c>
      <c r="AG4" s="13">
        <v>2</v>
      </c>
      <c r="AH4" s="14" t="s">
        <v>55</v>
      </c>
      <c r="AI4" s="9"/>
    </row>
    <row r="5" spans="1:35" ht="15" customHeight="1">
      <c r="A5" s="15">
        <v>269</v>
      </c>
      <c r="B5" s="10" t="s">
        <v>123</v>
      </c>
      <c r="C5" s="10" t="s">
        <v>124</v>
      </c>
      <c r="D5" s="10" t="s">
        <v>34</v>
      </c>
      <c r="E5" s="10" t="s">
        <v>35</v>
      </c>
      <c r="F5" s="10" t="s">
        <v>36</v>
      </c>
      <c r="G5" s="10" t="s">
        <v>37</v>
      </c>
      <c r="H5" s="9" t="s">
        <v>53</v>
      </c>
      <c r="I5" s="9" t="s">
        <v>39</v>
      </c>
      <c r="J5" s="21">
        <v>86</v>
      </c>
      <c r="K5" s="21">
        <v>94</v>
      </c>
      <c r="L5" s="21">
        <v>91</v>
      </c>
      <c r="M5" s="21">
        <v>90</v>
      </c>
      <c r="N5" s="21">
        <v>90</v>
      </c>
      <c r="O5" s="21">
        <v>96</v>
      </c>
      <c r="P5" s="21">
        <v>94</v>
      </c>
      <c r="Q5" s="21">
        <v>92</v>
      </c>
      <c r="R5" s="21">
        <v>60</v>
      </c>
      <c r="S5" s="12">
        <f t="shared" si="0"/>
        <v>87.976744186046517</v>
      </c>
      <c r="T5" s="16">
        <v>96</v>
      </c>
      <c r="U5" s="12">
        <f t="shared" si="1"/>
        <v>89.581395348837219</v>
      </c>
      <c r="V5" s="21">
        <v>95</v>
      </c>
      <c r="W5" s="21">
        <v>94</v>
      </c>
      <c r="X5" s="21">
        <v>95</v>
      </c>
      <c r="Y5" s="21">
        <v>90</v>
      </c>
      <c r="Z5" s="21">
        <v>96</v>
      </c>
      <c r="AA5" s="21">
        <v>90</v>
      </c>
      <c r="AB5" s="21">
        <v>98</v>
      </c>
      <c r="AC5" s="12">
        <f t="shared" si="2"/>
        <v>93.941176470588232</v>
      </c>
      <c r="AD5" s="9">
        <v>97</v>
      </c>
      <c r="AE5" s="12">
        <f t="shared" si="3"/>
        <v>94.552941176470597</v>
      </c>
      <c r="AF5" s="40">
        <f t="shared" si="4"/>
        <v>92.067168262653908</v>
      </c>
      <c r="AG5" s="13">
        <v>3</v>
      </c>
      <c r="AH5" s="14" t="s">
        <v>55</v>
      </c>
      <c r="AI5" s="41" t="s">
        <v>314</v>
      </c>
    </row>
    <row r="6" spans="1:35" ht="15" customHeight="1">
      <c r="A6" s="15">
        <v>196</v>
      </c>
      <c r="B6" s="17" t="s">
        <v>32</v>
      </c>
      <c r="C6" s="17" t="s">
        <v>33</v>
      </c>
      <c r="D6" s="17" t="s">
        <v>34</v>
      </c>
      <c r="E6" s="17" t="s">
        <v>35</v>
      </c>
      <c r="F6" s="17" t="s">
        <v>36</v>
      </c>
      <c r="G6" s="17" t="s">
        <v>37</v>
      </c>
      <c r="H6" s="15" t="s">
        <v>38</v>
      </c>
      <c r="I6" s="15" t="s">
        <v>39</v>
      </c>
      <c r="J6" s="21">
        <v>79</v>
      </c>
      <c r="K6" s="21">
        <v>91</v>
      </c>
      <c r="L6" s="21">
        <v>90</v>
      </c>
      <c r="M6" s="21">
        <v>95</v>
      </c>
      <c r="N6" s="21">
        <v>90</v>
      </c>
      <c r="O6" s="21">
        <v>95</v>
      </c>
      <c r="P6" s="21">
        <v>97</v>
      </c>
      <c r="Q6" s="21">
        <v>92</v>
      </c>
      <c r="R6" s="21">
        <v>81</v>
      </c>
      <c r="S6" s="12">
        <f t="shared" si="0"/>
        <v>90.139534883720941</v>
      </c>
      <c r="T6" s="15">
        <v>100</v>
      </c>
      <c r="U6" s="12">
        <f t="shared" si="1"/>
        <v>92.11162790697675</v>
      </c>
      <c r="V6" s="21">
        <v>60</v>
      </c>
      <c r="W6" s="21">
        <v>95</v>
      </c>
      <c r="X6" s="21">
        <v>95</v>
      </c>
      <c r="Y6" s="21">
        <v>93</v>
      </c>
      <c r="Z6" s="21">
        <v>100</v>
      </c>
      <c r="AA6" s="21">
        <v>90</v>
      </c>
      <c r="AB6" s="21">
        <v>94</v>
      </c>
      <c r="AC6" s="12">
        <f t="shared" si="2"/>
        <v>89.264705882352942</v>
      </c>
      <c r="AD6" s="15">
        <v>100</v>
      </c>
      <c r="AE6" s="12">
        <f t="shared" si="3"/>
        <v>91.411764705882362</v>
      </c>
      <c r="AF6" s="40">
        <f t="shared" si="4"/>
        <v>91.761696306429556</v>
      </c>
      <c r="AG6" s="13">
        <v>4</v>
      </c>
      <c r="AH6" s="14" t="s">
        <v>55</v>
      </c>
      <c r="AI6" s="42" t="s">
        <v>314</v>
      </c>
    </row>
    <row r="7" spans="1:35" ht="15" customHeight="1">
      <c r="A7" s="19">
        <v>227</v>
      </c>
      <c r="B7" s="20" t="s">
        <v>173</v>
      </c>
      <c r="C7" s="20" t="s">
        <v>174</v>
      </c>
      <c r="D7" s="20" t="s">
        <v>34</v>
      </c>
      <c r="E7" s="20" t="s">
        <v>35</v>
      </c>
      <c r="F7" s="20" t="s">
        <v>36</v>
      </c>
      <c r="G7" s="20" t="s">
        <v>37</v>
      </c>
      <c r="H7" s="9" t="s">
        <v>103</v>
      </c>
      <c r="I7" s="9" t="s">
        <v>39</v>
      </c>
      <c r="J7" s="21">
        <v>76</v>
      </c>
      <c r="K7" s="21">
        <v>82</v>
      </c>
      <c r="L7" s="21">
        <v>93</v>
      </c>
      <c r="M7" s="21">
        <v>95</v>
      </c>
      <c r="N7" s="21">
        <v>91</v>
      </c>
      <c r="O7" s="21">
        <v>82</v>
      </c>
      <c r="P7" s="21">
        <v>80</v>
      </c>
      <c r="Q7" s="21">
        <v>84</v>
      </c>
      <c r="R7" s="21">
        <v>94</v>
      </c>
      <c r="S7" s="12">
        <f t="shared" si="0"/>
        <v>86.67441860465118</v>
      </c>
      <c r="T7" s="19">
        <v>98</v>
      </c>
      <c r="U7" s="12">
        <f t="shared" si="1"/>
        <v>88.939534883720938</v>
      </c>
      <c r="V7" s="21">
        <v>92</v>
      </c>
      <c r="W7" s="21">
        <v>95</v>
      </c>
      <c r="X7" s="21">
        <v>93</v>
      </c>
      <c r="Y7" s="21">
        <v>92</v>
      </c>
      <c r="Z7" s="21">
        <v>82</v>
      </c>
      <c r="AA7" s="21">
        <v>94</v>
      </c>
      <c r="AB7" s="21">
        <v>99</v>
      </c>
      <c r="AC7" s="12">
        <f t="shared" si="2"/>
        <v>92.735294117647058</v>
      </c>
      <c r="AD7" s="19">
        <v>99</v>
      </c>
      <c r="AE7" s="12">
        <f t="shared" si="3"/>
        <v>93.988235294117644</v>
      </c>
      <c r="AF7" s="40">
        <f t="shared" si="4"/>
        <v>91.463885088919284</v>
      </c>
      <c r="AG7" s="13">
        <v>5</v>
      </c>
      <c r="AH7" s="14" t="s">
        <v>55</v>
      </c>
      <c r="AI7" s="9"/>
    </row>
    <row r="8" spans="1:35" ht="15" customHeight="1">
      <c r="A8" s="19">
        <v>187</v>
      </c>
      <c r="B8" s="20" t="s">
        <v>225</v>
      </c>
      <c r="C8" s="20" t="s">
        <v>226</v>
      </c>
      <c r="D8" s="20" t="s">
        <v>34</v>
      </c>
      <c r="E8" s="20" t="s">
        <v>35</v>
      </c>
      <c r="F8" s="20" t="s">
        <v>36</v>
      </c>
      <c r="G8" s="20" t="s">
        <v>37</v>
      </c>
      <c r="H8" s="9" t="s">
        <v>103</v>
      </c>
      <c r="I8" s="9" t="s">
        <v>39</v>
      </c>
      <c r="J8" s="21">
        <v>74</v>
      </c>
      <c r="K8" s="21">
        <v>85</v>
      </c>
      <c r="L8" s="21">
        <v>92</v>
      </c>
      <c r="M8" s="21">
        <v>94</v>
      </c>
      <c r="N8" s="21">
        <v>93</v>
      </c>
      <c r="O8" s="21">
        <v>87</v>
      </c>
      <c r="P8" s="21">
        <v>85</v>
      </c>
      <c r="Q8" s="21">
        <v>86</v>
      </c>
      <c r="R8" s="21">
        <v>78</v>
      </c>
      <c r="S8" s="12">
        <f t="shared" si="0"/>
        <v>86.255813953488371</v>
      </c>
      <c r="T8" s="19">
        <v>97</v>
      </c>
      <c r="U8" s="12">
        <f t="shared" si="1"/>
        <v>88.404651162790699</v>
      </c>
      <c r="V8" s="21">
        <v>80</v>
      </c>
      <c r="W8" s="21">
        <v>96</v>
      </c>
      <c r="X8" s="21">
        <v>95</v>
      </c>
      <c r="Y8" s="21">
        <v>94</v>
      </c>
      <c r="Z8" s="21">
        <v>87</v>
      </c>
      <c r="AA8" s="21">
        <v>86</v>
      </c>
      <c r="AB8" s="21">
        <v>77</v>
      </c>
      <c r="AC8" s="12">
        <f t="shared" si="2"/>
        <v>87.882352941176478</v>
      </c>
      <c r="AD8" s="19">
        <v>98</v>
      </c>
      <c r="AE8" s="12">
        <f t="shared" si="3"/>
        <v>89.905882352941177</v>
      </c>
      <c r="AF8" s="40">
        <f t="shared" si="4"/>
        <v>89.155266757865945</v>
      </c>
      <c r="AG8" s="13">
        <v>6</v>
      </c>
      <c r="AH8" s="14" t="s">
        <v>55</v>
      </c>
      <c r="AI8" s="9"/>
    </row>
    <row r="9" spans="1:35" ht="15" customHeight="1">
      <c r="A9" s="9">
        <v>158</v>
      </c>
      <c r="B9" s="10" t="s">
        <v>290</v>
      </c>
      <c r="C9" s="10" t="s">
        <v>291</v>
      </c>
      <c r="D9" s="10" t="s">
        <v>52</v>
      </c>
      <c r="E9" s="10" t="s">
        <v>35</v>
      </c>
      <c r="F9" s="10" t="s">
        <v>36</v>
      </c>
      <c r="G9" s="10" t="s">
        <v>37</v>
      </c>
      <c r="H9" s="9" t="s">
        <v>60</v>
      </c>
      <c r="I9" s="9" t="s">
        <v>39</v>
      </c>
      <c r="J9" s="21">
        <v>73</v>
      </c>
      <c r="K9" s="21">
        <v>87</v>
      </c>
      <c r="L9" s="21">
        <v>69</v>
      </c>
      <c r="M9" s="21">
        <v>65</v>
      </c>
      <c r="N9" s="21">
        <v>75</v>
      </c>
      <c r="O9" s="21">
        <v>92</v>
      </c>
      <c r="P9" s="21">
        <v>81</v>
      </c>
      <c r="Q9" s="21">
        <v>79</v>
      </c>
      <c r="R9" s="21">
        <v>87</v>
      </c>
      <c r="S9" s="12">
        <f t="shared" si="0"/>
        <v>78.488372093023258</v>
      </c>
      <c r="T9" s="9">
        <v>100</v>
      </c>
      <c r="U9" s="12">
        <f t="shared" si="1"/>
        <v>82.79069767441861</v>
      </c>
      <c r="V9" s="21">
        <v>100</v>
      </c>
      <c r="W9" s="21">
        <v>89</v>
      </c>
      <c r="X9" s="21">
        <v>95</v>
      </c>
      <c r="Y9" s="21">
        <v>95</v>
      </c>
      <c r="Z9" s="21">
        <v>100</v>
      </c>
      <c r="AA9" s="21">
        <v>84</v>
      </c>
      <c r="AB9" s="21">
        <v>90</v>
      </c>
      <c r="AC9" s="12">
        <f t="shared" si="2"/>
        <v>93.088235294117652</v>
      </c>
      <c r="AD9" s="9">
        <v>100</v>
      </c>
      <c r="AE9" s="12">
        <f t="shared" si="3"/>
        <v>94.47058823529413</v>
      </c>
      <c r="AF9" s="40">
        <f t="shared" si="4"/>
        <v>88.63064295485637</v>
      </c>
      <c r="AG9" s="13">
        <v>7</v>
      </c>
      <c r="AH9" s="14" t="s">
        <v>55</v>
      </c>
      <c r="AI9" s="9"/>
    </row>
    <row r="10" spans="1:35" ht="15" customHeight="1">
      <c r="A10" s="9">
        <v>248</v>
      </c>
      <c r="B10" s="10" t="s">
        <v>274</v>
      </c>
      <c r="C10" s="10" t="s">
        <v>275</v>
      </c>
      <c r="D10" s="10" t="s">
        <v>34</v>
      </c>
      <c r="E10" s="10" t="s">
        <v>35</v>
      </c>
      <c r="F10" s="10" t="s">
        <v>36</v>
      </c>
      <c r="G10" s="10" t="s">
        <v>37</v>
      </c>
      <c r="H10" s="9" t="s">
        <v>60</v>
      </c>
      <c r="I10" s="9" t="s">
        <v>39</v>
      </c>
      <c r="J10" s="21">
        <v>82</v>
      </c>
      <c r="K10" s="21">
        <v>71</v>
      </c>
      <c r="L10" s="21">
        <v>91</v>
      </c>
      <c r="M10" s="21">
        <v>91</v>
      </c>
      <c r="N10" s="21">
        <v>93</v>
      </c>
      <c r="O10" s="21">
        <v>80</v>
      </c>
      <c r="P10" s="21">
        <v>60</v>
      </c>
      <c r="Q10" s="21">
        <v>93</v>
      </c>
      <c r="R10" s="21">
        <v>80</v>
      </c>
      <c r="S10" s="12">
        <f t="shared" si="0"/>
        <v>82.395348837209312</v>
      </c>
      <c r="T10" s="9">
        <v>99</v>
      </c>
      <c r="U10" s="12">
        <f t="shared" si="1"/>
        <v>85.716279069767452</v>
      </c>
      <c r="V10" s="21">
        <v>90</v>
      </c>
      <c r="W10" s="21">
        <v>81</v>
      </c>
      <c r="X10" s="21">
        <v>93</v>
      </c>
      <c r="Y10" s="21">
        <v>90</v>
      </c>
      <c r="Z10" s="21">
        <v>100</v>
      </c>
      <c r="AA10" s="21">
        <v>92</v>
      </c>
      <c r="AB10" s="21">
        <v>77</v>
      </c>
      <c r="AC10" s="12">
        <f t="shared" si="2"/>
        <v>88.67647058823529</v>
      </c>
      <c r="AD10" s="9">
        <v>99</v>
      </c>
      <c r="AE10" s="12">
        <f t="shared" si="3"/>
        <v>90.741176470588229</v>
      </c>
      <c r="AF10" s="40">
        <f t="shared" si="4"/>
        <v>88.228727770177841</v>
      </c>
      <c r="AG10" s="13">
        <v>8</v>
      </c>
      <c r="AH10" s="14" t="s">
        <v>55</v>
      </c>
      <c r="AI10" s="9"/>
    </row>
    <row r="11" spans="1:35" ht="15" customHeight="1">
      <c r="A11" s="19">
        <v>197</v>
      </c>
      <c r="B11" s="20" t="s">
        <v>227</v>
      </c>
      <c r="C11" s="20" t="s">
        <v>228</v>
      </c>
      <c r="D11" s="20" t="s">
        <v>52</v>
      </c>
      <c r="E11" s="20" t="s">
        <v>35</v>
      </c>
      <c r="F11" s="20" t="s">
        <v>36</v>
      </c>
      <c r="G11" s="20" t="s">
        <v>37</v>
      </c>
      <c r="H11" s="9" t="s">
        <v>103</v>
      </c>
      <c r="I11" s="9" t="s">
        <v>39</v>
      </c>
      <c r="J11" s="21">
        <v>81</v>
      </c>
      <c r="K11" s="21">
        <v>69</v>
      </c>
      <c r="L11" s="21">
        <v>87</v>
      </c>
      <c r="M11" s="21">
        <v>85</v>
      </c>
      <c r="N11" s="21">
        <v>87</v>
      </c>
      <c r="O11" s="21">
        <v>85</v>
      </c>
      <c r="P11" s="21">
        <v>86</v>
      </c>
      <c r="Q11" s="21">
        <v>79</v>
      </c>
      <c r="R11" s="21">
        <v>92</v>
      </c>
      <c r="S11" s="12">
        <f t="shared" si="0"/>
        <v>83.465116279069761</v>
      </c>
      <c r="T11" s="19">
        <v>93</v>
      </c>
      <c r="U11" s="12">
        <f t="shared" si="1"/>
        <v>85.372093023255815</v>
      </c>
      <c r="V11" s="21">
        <v>96</v>
      </c>
      <c r="W11" s="21">
        <v>94</v>
      </c>
      <c r="X11" s="21">
        <v>81</v>
      </c>
      <c r="Y11" s="21">
        <v>83</v>
      </c>
      <c r="Z11" s="21">
        <v>85</v>
      </c>
      <c r="AA11" s="21">
        <v>80</v>
      </c>
      <c r="AB11" s="21">
        <v>98</v>
      </c>
      <c r="AC11" s="12">
        <f t="shared" si="2"/>
        <v>88.235294117647058</v>
      </c>
      <c r="AD11" s="19">
        <v>97</v>
      </c>
      <c r="AE11" s="12">
        <f t="shared" si="3"/>
        <v>89.988235294117658</v>
      </c>
      <c r="AF11" s="40">
        <f t="shared" si="4"/>
        <v>87.680164158686736</v>
      </c>
      <c r="AG11" s="13">
        <v>9</v>
      </c>
      <c r="AH11" s="14" t="s">
        <v>55</v>
      </c>
      <c r="AI11" s="9"/>
    </row>
    <row r="12" spans="1:35" ht="14.25">
      <c r="A12" s="9">
        <v>186</v>
      </c>
      <c r="B12" s="10" t="s">
        <v>288</v>
      </c>
      <c r="C12" s="10" t="s">
        <v>289</v>
      </c>
      <c r="D12" s="10" t="s">
        <v>34</v>
      </c>
      <c r="E12" s="10" t="s">
        <v>35</v>
      </c>
      <c r="F12" s="10" t="s">
        <v>36</v>
      </c>
      <c r="G12" s="10" t="s">
        <v>37</v>
      </c>
      <c r="H12" s="9" t="s">
        <v>60</v>
      </c>
      <c r="I12" s="9" t="s">
        <v>39</v>
      </c>
      <c r="J12" s="21">
        <v>71</v>
      </c>
      <c r="K12" s="21">
        <v>72</v>
      </c>
      <c r="L12" s="21">
        <v>69</v>
      </c>
      <c r="M12" s="21">
        <v>85</v>
      </c>
      <c r="N12" s="21">
        <v>86</v>
      </c>
      <c r="O12" s="21">
        <v>100</v>
      </c>
      <c r="P12" s="21">
        <v>86</v>
      </c>
      <c r="Q12" s="21">
        <v>80</v>
      </c>
      <c r="R12" s="21">
        <v>90</v>
      </c>
      <c r="S12" s="12">
        <f t="shared" si="0"/>
        <v>81.95348837209302</v>
      </c>
      <c r="T12" s="9">
        <v>100</v>
      </c>
      <c r="U12" s="12">
        <f t="shared" si="1"/>
        <v>85.562790697674416</v>
      </c>
      <c r="V12" s="21">
        <v>100</v>
      </c>
      <c r="W12" s="21">
        <v>90</v>
      </c>
      <c r="X12" s="21">
        <v>74</v>
      </c>
      <c r="Y12" s="21">
        <v>76</v>
      </c>
      <c r="Z12" s="21">
        <v>100</v>
      </c>
      <c r="AA12" s="21">
        <v>86</v>
      </c>
      <c r="AB12" s="21">
        <v>87</v>
      </c>
      <c r="AC12" s="12">
        <f t="shared" si="2"/>
        <v>87.205882352941174</v>
      </c>
      <c r="AD12" s="9">
        <v>100</v>
      </c>
      <c r="AE12" s="12">
        <f t="shared" si="3"/>
        <v>89.764705882352942</v>
      </c>
      <c r="AF12" s="40">
        <f t="shared" si="4"/>
        <v>87.663748290013672</v>
      </c>
      <c r="AG12" s="13">
        <v>10</v>
      </c>
      <c r="AH12" s="14" t="s">
        <v>55</v>
      </c>
      <c r="AI12" s="9"/>
    </row>
    <row r="13" spans="1:35" ht="14.25">
      <c r="A13" s="9">
        <v>167</v>
      </c>
      <c r="B13" s="10" t="s">
        <v>73</v>
      </c>
      <c r="C13" s="10" t="s">
        <v>74</v>
      </c>
      <c r="D13" s="10" t="s">
        <v>34</v>
      </c>
      <c r="E13" s="10" t="s">
        <v>35</v>
      </c>
      <c r="F13" s="10" t="s">
        <v>36</v>
      </c>
      <c r="G13" s="10" t="s">
        <v>37</v>
      </c>
      <c r="H13" s="9" t="s">
        <v>38</v>
      </c>
      <c r="I13" s="9" t="s">
        <v>39</v>
      </c>
      <c r="J13" s="21">
        <v>71</v>
      </c>
      <c r="K13" s="21">
        <v>78</v>
      </c>
      <c r="L13" s="21">
        <v>90</v>
      </c>
      <c r="M13" s="21">
        <v>90</v>
      </c>
      <c r="N13" s="21">
        <v>91</v>
      </c>
      <c r="O13" s="21">
        <v>85</v>
      </c>
      <c r="P13" s="21">
        <v>83</v>
      </c>
      <c r="Q13" s="21">
        <v>84</v>
      </c>
      <c r="R13" s="21">
        <v>81</v>
      </c>
      <c r="S13" s="12">
        <f t="shared" si="0"/>
        <v>83.930232558139537</v>
      </c>
      <c r="T13" s="9">
        <v>98</v>
      </c>
      <c r="U13" s="12">
        <f t="shared" si="1"/>
        <v>86.744186046511629</v>
      </c>
      <c r="V13" s="21">
        <v>88</v>
      </c>
      <c r="W13" s="21">
        <v>65</v>
      </c>
      <c r="X13" s="21">
        <v>94</v>
      </c>
      <c r="Y13" s="21">
        <v>88</v>
      </c>
      <c r="Z13" s="21">
        <v>98</v>
      </c>
      <c r="AA13" s="21">
        <v>88</v>
      </c>
      <c r="AB13" s="21">
        <v>83</v>
      </c>
      <c r="AC13" s="12">
        <f t="shared" si="2"/>
        <v>85.941176470588232</v>
      </c>
      <c r="AD13" s="9">
        <v>96</v>
      </c>
      <c r="AE13" s="12">
        <f t="shared" si="3"/>
        <v>87.952941176470588</v>
      </c>
      <c r="AF13" s="40">
        <f t="shared" si="4"/>
        <v>87.348563611491102</v>
      </c>
      <c r="AG13" s="13">
        <v>11</v>
      </c>
      <c r="AH13" s="14" t="s">
        <v>55</v>
      </c>
      <c r="AI13" s="9"/>
    </row>
    <row r="14" spans="1:35" ht="14.25">
      <c r="A14" s="19">
        <v>209</v>
      </c>
      <c r="B14" s="20" t="s">
        <v>217</v>
      </c>
      <c r="C14" s="20" t="s">
        <v>218</v>
      </c>
      <c r="D14" s="20" t="s">
        <v>34</v>
      </c>
      <c r="E14" s="20" t="s">
        <v>35</v>
      </c>
      <c r="F14" s="20" t="s">
        <v>36</v>
      </c>
      <c r="G14" s="20" t="s">
        <v>37</v>
      </c>
      <c r="H14" s="9" t="s">
        <v>103</v>
      </c>
      <c r="I14" s="9" t="s">
        <v>39</v>
      </c>
      <c r="J14" s="21">
        <v>80</v>
      </c>
      <c r="K14" s="21">
        <v>97</v>
      </c>
      <c r="L14" s="21">
        <v>72</v>
      </c>
      <c r="M14" s="21">
        <v>79</v>
      </c>
      <c r="N14" s="21">
        <v>83</v>
      </c>
      <c r="O14" s="21">
        <v>82</v>
      </c>
      <c r="P14" s="21">
        <v>94</v>
      </c>
      <c r="Q14" s="21">
        <v>74</v>
      </c>
      <c r="R14" s="21">
        <v>86</v>
      </c>
      <c r="S14" s="12">
        <f t="shared" si="0"/>
        <v>83.093023255813961</v>
      </c>
      <c r="T14" s="19">
        <v>93</v>
      </c>
      <c r="U14" s="12">
        <f t="shared" si="1"/>
        <v>85.074418604651186</v>
      </c>
      <c r="V14" s="21">
        <v>100</v>
      </c>
      <c r="W14" s="21">
        <v>90</v>
      </c>
      <c r="X14" s="21">
        <v>76</v>
      </c>
      <c r="Y14" s="21">
        <v>78</v>
      </c>
      <c r="Z14" s="21">
        <v>82</v>
      </c>
      <c r="AA14" s="21">
        <v>87</v>
      </c>
      <c r="AB14" s="21">
        <v>95</v>
      </c>
      <c r="AC14" s="12">
        <f t="shared" si="2"/>
        <v>87</v>
      </c>
      <c r="AD14" s="19">
        <v>95</v>
      </c>
      <c r="AE14" s="12">
        <f t="shared" si="3"/>
        <v>88.600000000000009</v>
      </c>
      <c r="AF14" s="40">
        <f t="shared" si="4"/>
        <v>86.83720930232559</v>
      </c>
      <c r="AG14" s="13">
        <v>12</v>
      </c>
      <c r="AH14" s="14" t="s">
        <v>55</v>
      </c>
      <c r="AI14" s="9"/>
    </row>
    <row r="15" spans="1:35" ht="14.25">
      <c r="A15" s="9">
        <v>268</v>
      </c>
      <c r="B15" s="10" t="s">
        <v>79</v>
      </c>
      <c r="C15" s="10" t="s">
        <v>80</v>
      </c>
      <c r="D15" s="10" t="s">
        <v>34</v>
      </c>
      <c r="E15" s="10" t="s">
        <v>35</v>
      </c>
      <c r="F15" s="10" t="s">
        <v>36</v>
      </c>
      <c r="G15" s="10" t="s">
        <v>37</v>
      </c>
      <c r="H15" s="9" t="s">
        <v>38</v>
      </c>
      <c r="I15" s="9" t="s">
        <v>39</v>
      </c>
      <c r="J15" s="21">
        <v>72</v>
      </c>
      <c r="K15" s="21">
        <v>70</v>
      </c>
      <c r="L15" s="21">
        <v>76</v>
      </c>
      <c r="M15" s="21">
        <v>78</v>
      </c>
      <c r="N15" s="21">
        <v>80</v>
      </c>
      <c r="O15" s="21">
        <v>87</v>
      </c>
      <c r="P15" s="21">
        <v>92</v>
      </c>
      <c r="Q15" s="21">
        <v>76</v>
      </c>
      <c r="R15" s="21">
        <v>85</v>
      </c>
      <c r="S15" s="12">
        <f t="shared" si="0"/>
        <v>79.558139534883736</v>
      </c>
      <c r="T15" s="9">
        <v>98</v>
      </c>
      <c r="U15" s="12">
        <f t="shared" si="1"/>
        <v>83.246511627906983</v>
      </c>
      <c r="V15" s="21">
        <v>96</v>
      </c>
      <c r="W15" s="21">
        <v>72</v>
      </c>
      <c r="X15" s="21">
        <v>79</v>
      </c>
      <c r="Y15" s="21">
        <v>81</v>
      </c>
      <c r="Z15" s="21">
        <v>100</v>
      </c>
      <c r="AA15" s="21">
        <v>90</v>
      </c>
      <c r="AB15" s="21">
        <v>88</v>
      </c>
      <c r="AC15" s="12">
        <f t="shared" si="2"/>
        <v>86.17647058823529</v>
      </c>
      <c r="AD15" s="9">
        <v>98</v>
      </c>
      <c r="AE15" s="12">
        <f t="shared" si="3"/>
        <v>88.541176470588226</v>
      </c>
      <c r="AF15" s="40">
        <f t="shared" si="4"/>
        <v>85.893844049247605</v>
      </c>
      <c r="AG15" s="13">
        <v>13</v>
      </c>
      <c r="AH15" s="14" t="s">
        <v>55</v>
      </c>
      <c r="AI15" s="9"/>
    </row>
    <row r="16" spans="1:35" ht="14.25">
      <c r="A16" s="9">
        <v>162</v>
      </c>
      <c r="B16" s="10" t="s">
        <v>56</v>
      </c>
      <c r="C16" s="10" t="s">
        <v>57</v>
      </c>
      <c r="D16" s="10" t="s">
        <v>52</v>
      </c>
      <c r="E16" s="10" t="s">
        <v>35</v>
      </c>
      <c r="F16" s="10" t="s">
        <v>36</v>
      </c>
      <c r="G16" s="10" t="s">
        <v>37</v>
      </c>
      <c r="H16" s="9" t="s">
        <v>38</v>
      </c>
      <c r="I16" s="9" t="s">
        <v>39</v>
      </c>
      <c r="J16" s="21">
        <v>76</v>
      </c>
      <c r="K16" s="21">
        <v>78</v>
      </c>
      <c r="L16" s="21">
        <v>70</v>
      </c>
      <c r="M16" s="21">
        <v>73</v>
      </c>
      <c r="N16" s="21">
        <v>77</v>
      </c>
      <c r="O16" s="21">
        <v>95</v>
      </c>
      <c r="P16" s="21">
        <v>75</v>
      </c>
      <c r="Q16" s="21">
        <v>81</v>
      </c>
      <c r="R16" s="21">
        <v>89</v>
      </c>
      <c r="S16" s="12">
        <f t="shared" si="0"/>
        <v>79.04651162790698</v>
      </c>
      <c r="T16" s="9">
        <v>98</v>
      </c>
      <c r="U16" s="12">
        <f t="shared" si="1"/>
        <v>82.83720930232559</v>
      </c>
      <c r="V16" s="21">
        <v>96</v>
      </c>
      <c r="W16" s="21">
        <v>88</v>
      </c>
      <c r="X16" s="21">
        <v>71</v>
      </c>
      <c r="Y16" s="21">
        <v>73</v>
      </c>
      <c r="Z16" s="21">
        <v>100</v>
      </c>
      <c r="AA16" s="21">
        <v>90</v>
      </c>
      <c r="AB16" s="21">
        <v>88</v>
      </c>
      <c r="AC16" s="12">
        <f t="shared" si="2"/>
        <v>86.17647058823529</v>
      </c>
      <c r="AD16" s="9">
        <v>96</v>
      </c>
      <c r="AE16" s="12">
        <f t="shared" si="3"/>
        <v>88.141176470588235</v>
      </c>
      <c r="AF16" s="40">
        <f t="shared" si="4"/>
        <v>85.489192886456919</v>
      </c>
      <c r="AG16" s="13">
        <v>14</v>
      </c>
      <c r="AH16" s="14" t="s">
        <v>55</v>
      </c>
      <c r="AI16" s="9"/>
    </row>
    <row r="17" spans="1:35" ht="14.25">
      <c r="A17" s="15">
        <v>214</v>
      </c>
      <c r="B17" s="10" t="s">
        <v>130</v>
      </c>
      <c r="C17" s="10" t="s">
        <v>131</v>
      </c>
      <c r="D17" s="10" t="s">
        <v>34</v>
      </c>
      <c r="E17" s="10" t="s">
        <v>35</v>
      </c>
      <c r="F17" s="10" t="s">
        <v>36</v>
      </c>
      <c r="G17" s="10" t="s">
        <v>37</v>
      </c>
      <c r="H17" s="9" t="s">
        <v>53</v>
      </c>
      <c r="I17" s="9" t="s">
        <v>39</v>
      </c>
      <c r="J17" s="21">
        <v>71</v>
      </c>
      <c r="K17" s="21">
        <v>83</v>
      </c>
      <c r="L17" s="21">
        <v>89</v>
      </c>
      <c r="M17" s="21">
        <v>90</v>
      </c>
      <c r="N17" s="21">
        <v>91</v>
      </c>
      <c r="O17" s="21">
        <v>82</v>
      </c>
      <c r="P17" s="21">
        <v>74</v>
      </c>
      <c r="Q17" s="21">
        <v>70</v>
      </c>
      <c r="R17" s="21">
        <v>90</v>
      </c>
      <c r="S17" s="12">
        <f t="shared" si="0"/>
        <v>82.488372093023273</v>
      </c>
      <c r="T17" s="16">
        <v>90</v>
      </c>
      <c r="U17" s="12">
        <f t="shared" si="1"/>
        <v>83.990697674418627</v>
      </c>
      <c r="V17" s="21">
        <v>94</v>
      </c>
      <c r="W17" s="21">
        <v>84</v>
      </c>
      <c r="X17" s="21">
        <v>90</v>
      </c>
      <c r="Y17" s="21">
        <v>83</v>
      </c>
      <c r="Z17" s="21">
        <v>82</v>
      </c>
      <c r="AA17" s="21">
        <v>82</v>
      </c>
      <c r="AB17" s="21">
        <v>87</v>
      </c>
      <c r="AC17" s="12">
        <f t="shared" si="2"/>
        <v>86.117647058823536</v>
      </c>
      <c r="AD17" s="9">
        <v>88</v>
      </c>
      <c r="AE17" s="12">
        <f t="shared" si="3"/>
        <v>86.494117647058829</v>
      </c>
      <c r="AF17" s="40">
        <f t="shared" si="4"/>
        <v>85.242407660738735</v>
      </c>
      <c r="AG17" s="13">
        <v>15</v>
      </c>
      <c r="AH17" s="14" t="s">
        <v>55</v>
      </c>
      <c r="AI17" s="9"/>
    </row>
    <row r="18" spans="1:35" ht="14.25">
      <c r="A18" s="9">
        <v>210</v>
      </c>
      <c r="B18" s="10" t="s">
        <v>282</v>
      </c>
      <c r="C18" s="10" t="s">
        <v>283</v>
      </c>
      <c r="D18" s="10" t="s">
        <v>34</v>
      </c>
      <c r="E18" s="10" t="s">
        <v>35</v>
      </c>
      <c r="F18" s="10" t="s">
        <v>36</v>
      </c>
      <c r="G18" s="10" t="s">
        <v>37</v>
      </c>
      <c r="H18" s="9" t="s">
        <v>60</v>
      </c>
      <c r="I18" s="9" t="s">
        <v>39</v>
      </c>
      <c r="J18" s="21">
        <v>89</v>
      </c>
      <c r="K18" s="21">
        <v>72</v>
      </c>
      <c r="L18" s="21">
        <v>65</v>
      </c>
      <c r="M18" s="21">
        <v>69</v>
      </c>
      <c r="N18" s="21">
        <v>72</v>
      </c>
      <c r="O18" s="21">
        <v>87</v>
      </c>
      <c r="P18" s="21">
        <v>85</v>
      </c>
      <c r="Q18" s="21">
        <v>73</v>
      </c>
      <c r="R18" s="21">
        <v>83</v>
      </c>
      <c r="S18" s="12">
        <f t="shared" si="0"/>
        <v>76.720930232558132</v>
      </c>
      <c r="T18" s="9">
        <v>99</v>
      </c>
      <c r="U18" s="12">
        <f t="shared" si="1"/>
        <v>81.176744186046506</v>
      </c>
      <c r="V18" s="21">
        <v>100</v>
      </c>
      <c r="W18" s="21">
        <v>87</v>
      </c>
      <c r="X18" s="21">
        <v>77</v>
      </c>
      <c r="Y18" s="21">
        <v>79</v>
      </c>
      <c r="Z18" s="21">
        <v>99</v>
      </c>
      <c r="AA18" s="21">
        <v>87</v>
      </c>
      <c r="AB18" s="21">
        <v>80</v>
      </c>
      <c r="AC18" s="12">
        <f t="shared" si="2"/>
        <v>86.64705882352942</v>
      </c>
      <c r="AD18" s="9">
        <v>99</v>
      </c>
      <c r="AE18" s="12">
        <f t="shared" si="3"/>
        <v>89.117647058823536</v>
      </c>
      <c r="AF18" s="40">
        <f t="shared" si="4"/>
        <v>85.147195622435021</v>
      </c>
      <c r="AG18" s="13">
        <v>16</v>
      </c>
      <c r="AH18" s="14" t="s">
        <v>55</v>
      </c>
      <c r="AI18" s="9"/>
    </row>
    <row r="19" spans="1:35" ht="14.25">
      <c r="A19" s="9">
        <v>224</v>
      </c>
      <c r="B19" s="10" t="s">
        <v>69</v>
      </c>
      <c r="C19" s="10" t="s">
        <v>70</v>
      </c>
      <c r="D19" s="10" t="s">
        <v>34</v>
      </c>
      <c r="E19" s="10" t="s">
        <v>35</v>
      </c>
      <c r="F19" s="10" t="s">
        <v>36</v>
      </c>
      <c r="G19" s="10" t="s">
        <v>37</v>
      </c>
      <c r="H19" s="9" t="s">
        <v>38</v>
      </c>
      <c r="I19" s="9" t="s">
        <v>39</v>
      </c>
      <c r="J19" s="21">
        <v>73</v>
      </c>
      <c r="K19" s="21">
        <v>89</v>
      </c>
      <c r="L19" s="21">
        <v>78</v>
      </c>
      <c r="M19" s="21">
        <v>76</v>
      </c>
      <c r="N19" s="21">
        <v>75</v>
      </c>
      <c r="O19" s="21">
        <v>90</v>
      </c>
      <c r="P19" s="21">
        <v>79</v>
      </c>
      <c r="Q19" s="21">
        <v>85</v>
      </c>
      <c r="R19" s="21">
        <v>84</v>
      </c>
      <c r="S19" s="12">
        <f t="shared" si="0"/>
        <v>80.976744186046517</v>
      </c>
      <c r="T19" s="9">
        <v>98</v>
      </c>
      <c r="U19" s="12">
        <f t="shared" si="1"/>
        <v>84.381395348837231</v>
      </c>
      <c r="V19" s="21">
        <v>98</v>
      </c>
      <c r="W19" s="21">
        <v>81</v>
      </c>
      <c r="X19" s="21">
        <v>64</v>
      </c>
      <c r="Y19" s="21">
        <v>66</v>
      </c>
      <c r="Z19" s="21">
        <v>100</v>
      </c>
      <c r="AA19" s="21">
        <v>88</v>
      </c>
      <c r="AB19" s="21">
        <v>83</v>
      </c>
      <c r="AC19" s="12">
        <f t="shared" si="2"/>
        <v>82.352941176470594</v>
      </c>
      <c r="AD19" s="9">
        <v>96</v>
      </c>
      <c r="AE19" s="12">
        <f t="shared" si="3"/>
        <v>85.082352941176481</v>
      </c>
      <c r="AF19" s="40">
        <f t="shared" si="4"/>
        <v>84.731874145006856</v>
      </c>
      <c r="AG19" s="13">
        <v>17</v>
      </c>
      <c r="AH19" s="14" t="s">
        <v>55</v>
      </c>
      <c r="AI19" s="9"/>
    </row>
    <row r="20" spans="1:35" ht="14.25">
      <c r="A20" s="15">
        <v>178</v>
      </c>
      <c r="B20" s="10" t="s">
        <v>140</v>
      </c>
      <c r="C20" s="10" t="s">
        <v>141</v>
      </c>
      <c r="D20" s="10" t="s">
        <v>34</v>
      </c>
      <c r="E20" s="10" t="s">
        <v>35</v>
      </c>
      <c r="F20" s="10" t="s">
        <v>36</v>
      </c>
      <c r="G20" s="10" t="s">
        <v>37</v>
      </c>
      <c r="H20" s="9" t="s">
        <v>53</v>
      </c>
      <c r="I20" s="9" t="s">
        <v>39</v>
      </c>
      <c r="J20" s="21">
        <v>72</v>
      </c>
      <c r="K20" s="21">
        <v>84</v>
      </c>
      <c r="L20" s="21">
        <v>95</v>
      </c>
      <c r="M20" s="21">
        <v>94</v>
      </c>
      <c r="N20" s="21">
        <v>93</v>
      </c>
      <c r="O20" s="21">
        <v>85</v>
      </c>
      <c r="P20" s="21">
        <v>71</v>
      </c>
      <c r="Q20" s="21">
        <v>63</v>
      </c>
      <c r="R20" s="21">
        <v>80</v>
      </c>
      <c r="S20" s="12">
        <f t="shared" si="0"/>
        <v>82.04651162790698</v>
      </c>
      <c r="T20" s="16">
        <v>90</v>
      </c>
      <c r="U20" s="12">
        <f t="shared" si="1"/>
        <v>83.637209302325587</v>
      </c>
      <c r="V20" s="21">
        <v>96</v>
      </c>
      <c r="W20" s="21">
        <v>81</v>
      </c>
      <c r="X20" s="21">
        <v>92</v>
      </c>
      <c r="Y20" s="21">
        <v>85</v>
      </c>
      <c r="Z20" s="21">
        <v>85</v>
      </c>
      <c r="AA20" s="21">
        <v>65</v>
      </c>
      <c r="AB20" s="21">
        <v>89</v>
      </c>
      <c r="AC20" s="12">
        <f t="shared" si="2"/>
        <v>84.705882352941174</v>
      </c>
      <c r="AD20" s="9">
        <v>86</v>
      </c>
      <c r="AE20" s="12">
        <f t="shared" si="3"/>
        <v>84.964705882352945</v>
      </c>
      <c r="AF20" s="40">
        <f t="shared" si="4"/>
        <v>84.300957592339273</v>
      </c>
      <c r="AG20" s="13">
        <v>18</v>
      </c>
      <c r="AH20" s="14" t="s">
        <v>55</v>
      </c>
      <c r="AI20" s="9"/>
    </row>
    <row r="21" spans="1:35">
      <c r="A21" s="19">
        <v>266</v>
      </c>
      <c r="B21" s="20" t="s">
        <v>194</v>
      </c>
      <c r="C21" s="20" t="s">
        <v>195</v>
      </c>
      <c r="D21" s="20" t="s">
        <v>34</v>
      </c>
      <c r="E21" s="20" t="s">
        <v>35</v>
      </c>
      <c r="F21" s="20" t="s">
        <v>36</v>
      </c>
      <c r="G21" s="20" t="s">
        <v>37</v>
      </c>
      <c r="H21" s="9" t="s">
        <v>103</v>
      </c>
      <c r="I21" s="9" t="s">
        <v>39</v>
      </c>
      <c r="J21" s="21">
        <v>77</v>
      </c>
      <c r="K21" s="21">
        <v>87</v>
      </c>
      <c r="L21" s="21">
        <v>71</v>
      </c>
      <c r="M21" s="21">
        <v>77</v>
      </c>
      <c r="N21" s="21">
        <v>80</v>
      </c>
      <c r="O21" s="21">
        <v>92</v>
      </c>
      <c r="P21" s="21">
        <v>78</v>
      </c>
      <c r="Q21" s="21">
        <v>66</v>
      </c>
      <c r="R21" s="21">
        <v>95</v>
      </c>
      <c r="S21" s="12">
        <f t="shared" si="0"/>
        <v>80.139534883720941</v>
      </c>
      <c r="T21" s="19">
        <v>92</v>
      </c>
      <c r="U21" s="12">
        <f t="shared" si="1"/>
        <v>82.511627906976756</v>
      </c>
      <c r="V21" s="21">
        <v>98</v>
      </c>
      <c r="W21" s="21">
        <v>67</v>
      </c>
      <c r="X21" s="21">
        <v>76</v>
      </c>
      <c r="Y21" s="21">
        <v>78</v>
      </c>
      <c r="Z21" s="21">
        <v>92</v>
      </c>
      <c r="AA21" s="21">
        <v>78</v>
      </c>
      <c r="AB21" s="21">
        <v>93</v>
      </c>
      <c r="AC21" s="12">
        <f t="shared" si="2"/>
        <v>82.882352941176478</v>
      </c>
      <c r="AD21" s="19">
        <v>95</v>
      </c>
      <c r="AE21" s="12">
        <f t="shared" si="3"/>
        <v>85.305882352941182</v>
      </c>
      <c r="AF21" s="40">
        <f t="shared" si="4"/>
        <v>83.908755129958962</v>
      </c>
      <c r="AG21" s="13">
        <v>19</v>
      </c>
      <c r="AH21" s="9"/>
      <c r="AI21" s="9"/>
    </row>
    <row r="22" spans="1:35">
      <c r="A22" s="19">
        <v>261</v>
      </c>
      <c r="B22" s="20" t="s">
        <v>199</v>
      </c>
      <c r="C22" s="20" t="s">
        <v>200</v>
      </c>
      <c r="D22" s="20" t="s">
        <v>34</v>
      </c>
      <c r="E22" s="20" t="s">
        <v>35</v>
      </c>
      <c r="F22" s="20" t="s">
        <v>36</v>
      </c>
      <c r="G22" s="20" t="s">
        <v>37</v>
      </c>
      <c r="H22" s="9" t="s">
        <v>103</v>
      </c>
      <c r="I22" s="9" t="s">
        <v>39</v>
      </c>
      <c r="J22" s="21">
        <v>71</v>
      </c>
      <c r="K22" s="21">
        <v>84</v>
      </c>
      <c r="L22" s="21">
        <v>71</v>
      </c>
      <c r="M22" s="21">
        <v>80</v>
      </c>
      <c r="N22" s="21">
        <v>85</v>
      </c>
      <c r="O22" s="21">
        <v>87</v>
      </c>
      <c r="P22" s="21">
        <v>77</v>
      </c>
      <c r="Q22" s="21">
        <v>67</v>
      </c>
      <c r="R22" s="21">
        <v>95</v>
      </c>
      <c r="S22" s="12">
        <f t="shared" si="0"/>
        <v>79.697674418604663</v>
      </c>
      <c r="T22" s="19">
        <v>93</v>
      </c>
      <c r="U22" s="12">
        <f t="shared" si="1"/>
        <v>82.358139534883733</v>
      </c>
      <c r="V22" s="21">
        <v>100</v>
      </c>
      <c r="W22" s="21">
        <v>67</v>
      </c>
      <c r="X22" s="21">
        <v>76</v>
      </c>
      <c r="Y22" s="21">
        <v>78</v>
      </c>
      <c r="Z22" s="21">
        <v>87</v>
      </c>
      <c r="AA22" s="21">
        <v>78</v>
      </c>
      <c r="AB22" s="21">
        <v>93</v>
      </c>
      <c r="AC22" s="12">
        <f t="shared" si="2"/>
        <v>82.588235294117652</v>
      </c>
      <c r="AD22" s="19">
        <v>95</v>
      </c>
      <c r="AE22" s="12">
        <f t="shared" si="3"/>
        <v>85.070588235294125</v>
      </c>
      <c r="AF22" s="40">
        <f t="shared" si="4"/>
        <v>83.714363885088929</v>
      </c>
      <c r="AG22" s="13">
        <v>20</v>
      </c>
      <c r="AH22" s="9"/>
      <c r="AI22" s="9"/>
    </row>
    <row r="23" spans="1:35">
      <c r="A23" s="15">
        <v>173</v>
      </c>
      <c r="B23" s="10" t="s">
        <v>136</v>
      </c>
      <c r="C23" s="10" t="s">
        <v>137</v>
      </c>
      <c r="D23" s="10" t="s">
        <v>34</v>
      </c>
      <c r="E23" s="10" t="s">
        <v>35</v>
      </c>
      <c r="F23" s="10" t="s">
        <v>36</v>
      </c>
      <c r="G23" s="10" t="s">
        <v>37</v>
      </c>
      <c r="H23" s="9" t="s">
        <v>53</v>
      </c>
      <c r="I23" s="9" t="s">
        <v>39</v>
      </c>
      <c r="J23" s="21">
        <v>82</v>
      </c>
      <c r="K23" s="21">
        <v>81</v>
      </c>
      <c r="L23" s="21">
        <v>78</v>
      </c>
      <c r="M23" s="21">
        <v>76</v>
      </c>
      <c r="N23" s="21">
        <v>77</v>
      </c>
      <c r="O23" s="21">
        <v>82</v>
      </c>
      <c r="P23" s="21">
        <v>75</v>
      </c>
      <c r="Q23" s="21">
        <v>67</v>
      </c>
      <c r="R23" s="21">
        <v>97</v>
      </c>
      <c r="S23" s="12">
        <f t="shared" si="0"/>
        <v>79.325581395348848</v>
      </c>
      <c r="T23" s="16">
        <v>93</v>
      </c>
      <c r="U23" s="12">
        <f t="shared" si="1"/>
        <v>82.06046511627909</v>
      </c>
      <c r="V23" s="21">
        <v>100</v>
      </c>
      <c r="W23" s="21">
        <v>79</v>
      </c>
      <c r="X23" s="21">
        <v>78</v>
      </c>
      <c r="Y23" s="21">
        <v>80</v>
      </c>
      <c r="Z23" s="21">
        <v>82</v>
      </c>
      <c r="AA23" s="21">
        <v>79</v>
      </c>
      <c r="AB23" s="21">
        <v>92</v>
      </c>
      <c r="AC23" s="12">
        <f t="shared" si="2"/>
        <v>84.352941176470594</v>
      </c>
      <c r="AD23" s="9">
        <v>89</v>
      </c>
      <c r="AE23" s="12">
        <f t="shared" si="3"/>
        <v>85.28235294117647</v>
      </c>
      <c r="AF23" s="40">
        <f t="shared" si="4"/>
        <v>83.67140902872778</v>
      </c>
      <c r="AG23" s="13">
        <v>21</v>
      </c>
      <c r="AH23" s="9"/>
      <c r="AI23" s="9"/>
    </row>
    <row r="24" spans="1:35">
      <c r="A24" s="9">
        <v>157</v>
      </c>
      <c r="B24" s="10" t="s">
        <v>65</v>
      </c>
      <c r="C24" s="10" t="s">
        <v>66</v>
      </c>
      <c r="D24" s="10" t="s">
        <v>34</v>
      </c>
      <c r="E24" s="10" t="s">
        <v>35</v>
      </c>
      <c r="F24" s="10" t="s">
        <v>36</v>
      </c>
      <c r="G24" s="10" t="s">
        <v>37</v>
      </c>
      <c r="H24" s="9" t="s">
        <v>38</v>
      </c>
      <c r="I24" s="9" t="s">
        <v>39</v>
      </c>
      <c r="J24" s="21">
        <v>73</v>
      </c>
      <c r="K24" s="21">
        <v>77</v>
      </c>
      <c r="L24" s="21">
        <v>72</v>
      </c>
      <c r="M24" s="21">
        <v>71</v>
      </c>
      <c r="N24" s="21">
        <v>60</v>
      </c>
      <c r="O24" s="21">
        <v>85</v>
      </c>
      <c r="P24" s="21">
        <v>81</v>
      </c>
      <c r="Q24" s="21">
        <v>85</v>
      </c>
      <c r="R24" s="21">
        <v>88</v>
      </c>
      <c r="S24" s="12">
        <f t="shared" si="0"/>
        <v>76.79069767441861</v>
      </c>
      <c r="T24" s="9">
        <v>96</v>
      </c>
      <c r="U24" s="12">
        <f t="shared" si="1"/>
        <v>80.632558139534893</v>
      </c>
      <c r="V24" s="21">
        <v>96</v>
      </c>
      <c r="W24" s="21">
        <v>78</v>
      </c>
      <c r="X24" s="21">
        <v>72</v>
      </c>
      <c r="Y24" s="21">
        <v>74</v>
      </c>
      <c r="Z24" s="21">
        <v>100</v>
      </c>
      <c r="AA24" s="21">
        <v>92</v>
      </c>
      <c r="AB24" s="21">
        <v>85</v>
      </c>
      <c r="AC24" s="12">
        <f t="shared" si="2"/>
        <v>84.852941176470594</v>
      </c>
      <c r="AD24" s="9">
        <v>94</v>
      </c>
      <c r="AE24" s="12">
        <f t="shared" si="3"/>
        <v>86.682352941176475</v>
      </c>
      <c r="AF24" s="40">
        <f t="shared" si="4"/>
        <v>83.657455540355684</v>
      </c>
      <c r="AG24" s="13">
        <v>22</v>
      </c>
      <c r="AH24" s="9"/>
      <c r="AI24" s="9"/>
    </row>
    <row r="25" spans="1:35">
      <c r="A25" s="15">
        <v>264</v>
      </c>
      <c r="B25" s="10" t="s">
        <v>111</v>
      </c>
      <c r="C25" s="10" t="s">
        <v>112</v>
      </c>
      <c r="D25" s="10" t="s">
        <v>34</v>
      </c>
      <c r="E25" s="10" t="s">
        <v>35</v>
      </c>
      <c r="F25" s="10" t="s">
        <v>36</v>
      </c>
      <c r="G25" s="10" t="s">
        <v>37</v>
      </c>
      <c r="H25" s="9" t="s">
        <v>53</v>
      </c>
      <c r="I25" s="9" t="s">
        <v>39</v>
      </c>
      <c r="J25" s="21">
        <v>86</v>
      </c>
      <c r="K25" s="21">
        <v>90</v>
      </c>
      <c r="L25" s="21">
        <v>74</v>
      </c>
      <c r="M25" s="21">
        <v>68</v>
      </c>
      <c r="N25" s="21">
        <v>76</v>
      </c>
      <c r="O25" s="21">
        <v>80</v>
      </c>
      <c r="P25" s="21">
        <v>76</v>
      </c>
      <c r="Q25" s="21">
        <v>66</v>
      </c>
      <c r="R25" s="21">
        <v>89</v>
      </c>
      <c r="S25" s="12">
        <f t="shared" si="0"/>
        <v>78.116279069767444</v>
      </c>
      <c r="T25" s="16">
        <v>90</v>
      </c>
      <c r="U25" s="12">
        <f t="shared" si="1"/>
        <v>80.493023255813966</v>
      </c>
      <c r="V25" s="21">
        <v>98</v>
      </c>
      <c r="W25" s="21">
        <v>88</v>
      </c>
      <c r="X25" s="21">
        <v>76</v>
      </c>
      <c r="Y25" s="21">
        <v>78</v>
      </c>
      <c r="Z25" s="21">
        <v>80</v>
      </c>
      <c r="AA25" s="21">
        <v>81</v>
      </c>
      <c r="AB25" s="21">
        <v>89</v>
      </c>
      <c r="AC25" s="12">
        <f t="shared" si="2"/>
        <v>84.411764705882362</v>
      </c>
      <c r="AD25" s="9">
        <v>89</v>
      </c>
      <c r="AE25" s="12">
        <f t="shared" si="3"/>
        <v>85.329411764705895</v>
      </c>
      <c r="AF25" s="40">
        <f t="shared" si="4"/>
        <v>82.911217510259931</v>
      </c>
      <c r="AG25" s="13">
        <v>23</v>
      </c>
      <c r="AH25" s="9"/>
      <c r="AI25" s="9"/>
    </row>
    <row r="26" spans="1:35">
      <c r="A26" s="9">
        <v>231</v>
      </c>
      <c r="B26" s="10" t="s">
        <v>97</v>
      </c>
      <c r="C26" s="10" t="s">
        <v>98</v>
      </c>
      <c r="D26" s="10" t="s">
        <v>34</v>
      </c>
      <c r="E26" s="10" t="s">
        <v>35</v>
      </c>
      <c r="F26" s="10" t="s">
        <v>36</v>
      </c>
      <c r="G26" s="10" t="s">
        <v>37</v>
      </c>
      <c r="H26" s="9" t="s">
        <v>38</v>
      </c>
      <c r="I26" s="9" t="s">
        <v>39</v>
      </c>
      <c r="J26" s="21">
        <v>65</v>
      </c>
      <c r="K26" s="21">
        <v>77</v>
      </c>
      <c r="L26" s="21">
        <v>60</v>
      </c>
      <c r="M26" s="21">
        <v>73</v>
      </c>
      <c r="N26" s="21">
        <v>78</v>
      </c>
      <c r="O26" s="21">
        <v>92</v>
      </c>
      <c r="P26" s="21">
        <v>69</v>
      </c>
      <c r="Q26" s="21">
        <v>86</v>
      </c>
      <c r="R26" s="21">
        <v>73</v>
      </c>
      <c r="S26" s="12">
        <f t="shared" si="0"/>
        <v>74.604651162790702</v>
      </c>
      <c r="T26" s="9">
        <v>96</v>
      </c>
      <c r="U26" s="12">
        <f t="shared" si="1"/>
        <v>78.88372093023257</v>
      </c>
      <c r="V26" s="21">
        <v>98</v>
      </c>
      <c r="W26" s="21">
        <v>67</v>
      </c>
      <c r="X26" s="21">
        <v>72</v>
      </c>
      <c r="Y26" s="21">
        <v>74</v>
      </c>
      <c r="Z26" s="21">
        <v>99</v>
      </c>
      <c r="AA26" s="21">
        <v>91</v>
      </c>
      <c r="AB26" s="21">
        <v>84</v>
      </c>
      <c r="AC26" s="12">
        <f t="shared" si="2"/>
        <v>83.117647058823536</v>
      </c>
      <c r="AD26" s="9">
        <v>96</v>
      </c>
      <c r="AE26" s="12">
        <f t="shared" si="3"/>
        <v>85.694117647058832</v>
      </c>
      <c r="AF26" s="40">
        <f t="shared" si="4"/>
        <v>82.288919288645701</v>
      </c>
      <c r="AG26" s="13">
        <v>24</v>
      </c>
      <c r="AH26" s="9"/>
      <c r="AI26" s="9"/>
    </row>
    <row r="27" spans="1:35">
      <c r="A27" s="15">
        <v>244</v>
      </c>
      <c r="B27" s="10" t="s">
        <v>246</v>
      </c>
      <c r="C27" s="10" t="s">
        <v>247</v>
      </c>
      <c r="D27" s="10" t="s">
        <v>34</v>
      </c>
      <c r="E27" s="10" t="s">
        <v>35</v>
      </c>
      <c r="F27" s="10" t="s">
        <v>36</v>
      </c>
      <c r="G27" s="10" t="s">
        <v>37</v>
      </c>
      <c r="H27" s="15" t="s">
        <v>60</v>
      </c>
      <c r="I27" s="15" t="s">
        <v>44</v>
      </c>
      <c r="J27" s="21">
        <v>72</v>
      </c>
      <c r="K27" s="21">
        <v>84</v>
      </c>
      <c r="L27" s="21">
        <v>68</v>
      </c>
      <c r="M27" s="21">
        <v>70</v>
      </c>
      <c r="N27" s="21">
        <v>78</v>
      </c>
      <c r="O27" s="21">
        <v>92</v>
      </c>
      <c r="P27" s="21">
        <v>69</v>
      </c>
      <c r="Q27" s="21">
        <v>63</v>
      </c>
      <c r="R27" s="21">
        <v>86</v>
      </c>
      <c r="S27" s="12">
        <f t="shared" si="0"/>
        <v>75.488372093023258</v>
      </c>
      <c r="T27" s="15">
        <v>95</v>
      </c>
      <c r="U27" s="12">
        <f t="shared" si="1"/>
        <v>79.390697674418618</v>
      </c>
      <c r="V27" s="21">
        <v>94</v>
      </c>
      <c r="W27" s="21">
        <v>60</v>
      </c>
      <c r="X27" s="21">
        <v>78</v>
      </c>
      <c r="Y27" s="21">
        <v>80</v>
      </c>
      <c r="Z27" s="21">
        <v>99</v>
      </c>
      <c r="AA27" s="21">
        <v>84</v>
      </c>
      <c r="AB27" s="21">
        <v>82</v>
      </c>
      <c r="AC27" s="12">
        <f t="shared" si="2"/>
        <v>81.941176470588246</v>
      </c>
      <c r="AD27" s="15">
        <v>95</v>
      </c>
      <c r="AE27" s="12">
        <f t="shared" si="3"/>
        <v>84.552941176470597</v>
      </c>
      <c r="AF27" s="40">
        <f t="shared" si="4"/>
        <v>81.971819425444608</v>
      </c>
      <c r="AG27" s="13">
        <v>25</v>
      </c>
      <c r="AH27" s="15"/>
      <c r="AI27" s="15"/>
    </row>
    <row r="28" spans="1:35">
      <c r="A28" s="15">
        <v>205</v>
      </c>
      <c r="B28" s="10" t="s">
        <v>138</v>
      </c>
      <c r="C28" s="10" t="s">
        <v>139</v>
      </c>
      <c r="D28" s="10" t="s">
        <v>34</v>
      </c>
      <c r="E28" s="10" t="s">
        <v>35</v>
      </c>
      <c r="F28" s="10" t="s">
        <v>36</v>
      </c>
      <c r="G28" s="10" t="s">
        <v>37</v>
      </c>
      <c r="H28" s="9" t="s">
        <v>53</v>
      </c>
      <c r="I28" s="9" t="s">
        <v>39</v>
      </c>
      <c r="J28" s="21">
        <v>80</v>
      </c>
      <c r="K28" s="21">
        <v>93</v>
      </c>
      <c r="L28" s="21">
        <v>75</v>
      </c>
      <c r="M28" s="21">
        <v>78</v>
      </c>
      <c r="N28" s="21">
        <v>80</v>
      </c>
      <c r="O28" s="21">
        <v>82</v>
      </c>
      <c r="P28" s="21">
        <v>62</v>
      </c>
      <c r="Q28" s="21">
        <v>64</v>
      </c>
      <c r="R28" s="21">
        <v>84</v>
      </c>
      <c r="S28" s="12">
        <f t="shared" si="0"/>
        <v>77.395348837209312</v>
      </c>
      <c r="T28" s="16">
        <v>90</v>
      </c>
      <c r="U28" s="12">
        <f t="shared" si="1"/>
        <v>79.916279069767455</v>
      </c>
      <c r="V28" s="21">
        <v>88</v>
      </c>
      <c r="W28" s="21">
        <v>92</v>
      </c>
      <c r="X28" s="21">
        <v>76</v>
      </c>
      <c r="Y28" s="21">
        <v>78</v>
      </c>
      <c r="Z28" s="21">
        <v>82</v>
      </c>
      <c r="AA28" s="21">
        <v>76</v>
      </c>
      <c r="AB28" s="21">
        <v>87</v>
      </c>
      <c r="AC28" s="12">
        <f t="shared" si="2"/>
        <v>82.735294117647058</v>
      </c>
      <c r="AD28" s="9">
        <v>87</v>
      </c>
      <c r="AE28" s="12">
        <f t="shared" si="3"/>
        <v>83.588235294117652</v>
      </c>
      <c r="AF28" s="40">
        <f t="shared" si="4"/>
        <v>81.752257181942554</v>
      </c>
      <c r="AG28" s="13">
        <v>26</v>
      </c>
      <c r="AH28" s="9"/>
      <c r="AI28" s="9"/>
    </row>
    <row r="29" spans="1:35">
      <c r="A29" s="15">
        <v>234</v>
      </c>
      <c r="B29" s="10" t="s">
        <v>152</v>
      </c>
      <c r="C29" s="10" t="s">
        <v>153</v>
      </c>
      <c r="D29" s="10" t="s">
        <v>34</v>
      </c>
      <c r="E29" s="10" t="s">
        <v>35</v>
      </c>
      <c r="F29" s="10" t="s">
        <v>36</v>
      </c>
      <c r="G29" s="10" t="s">
        <v>37</v>
      </c>
      <c r="H29" s="9" t="s">
        <v>53</v>
      </c>
      <c r="I29" s="9" t="s">
        <v>39</v>
      </c>
      <c r="J29" s="21">
        <v>78</v>
      </c>
      <c r="K29" s="21">
        <v>87</v>
      </c>
      <c r="L29" s="21">
        <v>73</v>
      </c>
      <c r="M29" s="21">
        <v>61</v>
      </c>
      <c r="N29" s="21">
        <v>78</v>
      </c>
      <c r="O29" s="21">
        <v>87</v>
      </c>
      <c r="P29" s="21">
        <v>73</v>
      </c>
      <c r="Q29" s="21">
        <v>68</v>
      </c>
      <c r="R29" s="21">
        <v>83</v>
      </c>
      <c r="S29" s="12">
        <f t="shared" si="0"/>
        <v>76.162790697674424</v>
      </c>
      <c r="T29" s="16">
        <v>90</v>
      </c>
      <c r="U29" s="12">
        <f t="shared" si="1"/>
        <v>78.930232558139551</v>
      </c>
      <c r="V29" s="21">
        <v>100</v>
      </c>
      <c r="W29" s="21">
        <v>87</v>
      </c>
      <c r="X29" s="21">
        <v>60</v>
      </c>
      <c r="Y29" s="21">
        <v>78</v>
      </c>
      <c r="Z29" s="21">
        <v>87</v>
      </c>
      <c r="AA29" s="21">
        <v>76</v>
      </c>
      <c r="AB29" s="21">
        <v>88</v>
      </c>
      <c r="AC29" s="12">
        <f t="shared" si="2"/>
        <v>82.14705882352942</v>
      </c>
      <c r="AD29" s="9">
        <v>88</v>
      </c>
      <c r="AE29" s="12">
        <f t="shared" si="3"/>
        <v>83.317647058823553</v>
      </c>
      <c r="AF29" s="40">
        <f t="shared" si="4"/>
        <v>81.123939808481552</v>
      </c>
      <c r="AG29" s="13">
        <v>27</v>
      </c>
      <c r="AH29" s="9"/>
      <c r="AI29" s="9"/>
    </row>
    <row r="30" spans="1:35">
      <c r="A30" s="19">
        <v>189</v>
      </c>
      <c r="B30" s="20" t="s">
        <v>221</v>
      </c>
      <c r="C30" s="20" t="s">
        <v>222</v>
      </c>
      <c r="D30" s="20" t="s">
        <v>34</v>
      </c>
      <c r="E30" s="20" t="s">
        <v>35</v>
      </c>
      <c r="F30" s="20" t="s">
        <v>36</v>
      </c>
      <c r="G30" s="20" t="s">
        <v>37</v>
      </c>
      <c r="H30" s="9" t="s">
        <v>103</v>
      </c>
      <c r="I30" s="9" t="s">
        <v>39</v>
      </c>
      <c r="J30" s="21">
        <v>68</v>
      </c>
      <c r="K30" s="21">
        <v>62</v>
      </c>
      <c r="L30" s="21">
        <v>73</v>
      </c>
      <c r="M30" s="21">
        <v>75</v>
      </c>
      <c r="N30" s="21">
        <v>81</v>
      </c>
      <c r="O30" s="21">
        <v>86</v>
      </c>
      <c r="P30" s="21">
        <v>77</v>
      </c>
      <c r="Q30" s="21">
        <v>64</v>
      </c>
      <c r="R30" s="21">
        <v>64</v>
      </c>
      <c r="S30" s="12">
        <f t="shared" si="0"/>
        <v>72.000000000000014</v>
      </c>
      <c r="T30" s="19">
        <v>92</v>
      </c>
      <c r="U30" s="12">
        <f t="shared" si="1"/>
        <v>76.000000000000014</v>
      </c>
      <c r="V30" s="21">
        <v>100</v>
      </c>
      <c r="W30" s="21">
        <v>60</v>
      </c>
      <c r="X30" s="21">
        <v>74</v>
      </c>
      <c r="Y30" s="21">
        <v>76</v>
      </c>
      <c r="Z30" s="21">
        <v>86</v>
      </c>
      <c r="AA30" s="21">
        <v>76</v>
      </c>
      <c r="AB30" s="21">
        <v>90</v>
      </c>
      <c r="AC30" s="12">
        <f t="shared" si="2"/>
        <v>80.117647058823522</v>
      </c>
      <c r="AD30" s="19">
        <v>95</v>
      </c>
      <c r="AE30" s="12">
        <f t="shared" si="3"/>
        <v>83.094117647058823</v>
      </c>
      <c r="AF30" s="40">
        <f t="shared" si="4"/>
        <v>79.547058823529426</v>
      </c>
      <c r="AG30" s="13">
        <v>28</v>
      </c>
      <c r="AH30" s="9"/>
      <c r="AI30" s="9"/>
    </row>
    <row r="31" spans="1:35">
      <c r="A31" s="9">
        <v>175</v>
      </c>
      <c r="B31" s="10" t="s">
        <v>262</v>
      </c>
      <c r="C31" s="10" t="s">
        <v>263</v>
      </c>
      <c r="D31" s="10" t="s">
        <v>34</v>
      </c>
      <c r="E31" s="10" t="s">
        <v>35</v>
      </c>
      <c r="F31" s="10" t="s">
        <v>36</v>
      </c>
      <c r="G31" s="10" t="s">
        <v>37</v>
      </c>
      <c r="H31" s="9" t="s">
        <v>60</v>
      </c>
      <c r="I31" s="9" t="s">
        <v>39</v>
      </c>
      <c r="J31" s="21">
        <v>65</v>
      </c>
      <c r="K31" s="21">
        <v>71</v>
      </c>
      <c r="L31" s="21">
        <v>66</v>
      </c>
      <c r="M31" s="21">
        <v>68</v>
      </c>
      <c r="N31" s="21">
        <v>70</v>
      </c>
      <c r="O31" s="21">
        <v>91</v>
      </c>
      <c r="P31" s="21">
        <v>73</v>
      </c>
      <c r="Q31" s="21">
        <v>72</v>
      </c>
      <c r="R31" s="21">
        <v>74</v>
      </c>
      <c r="S31" s="12">
        <f t="shared" si="0"/>
        <v>71.95348837209302</v>
      </c>
      <c r="T31" s="9">
        <v>90</v>
      </c>
      <c r="U31" s="12">
        <f t="shared" si="1"/>
        <v>75.562790697674416</v>
      </c>
      <c r="V31" s="21">
        <v>84</v>
      </c>
      <c r="W31" s="21">
        <v>69</v>
      </c>
      <c r="X31" s="21">
        <v>76</v>
      </c>
      <c r="Y31" s="21">
        <v>78</v>
      </c>
      <c r="Z31" s="21">
        <v>97</v>
      </c>
      <c r="AA31" s="21">
        <v>82</v>
      </c>
      <c r="AB31" s="21">
        <v>80</v>
      </c>
      <c r="AC31" s="12">
        <f t="shared" si="2"/>
        <v>80.382352941176478</v>
      </c>
      <c r="AD31" s="9">
        <v>90</v>
      </c>
      <c r="AE31" s="12">
        <f t="shared" si="3"/>
        <v>82.305882352941182</v>
      </c>
      <c r="AF31" s="40">
        <f t="shared" si="4"/>
        <v>78.934336525307799</v>
      </c>
      <c r="AG31" s="13">
        <v>29</v>
      </c>
      <c r="AH31" s="9"/>
      <c r="AI31" s="9"/>
    </row>
    <row r="32" spans="1:35" s="2" customFormat="1">
      <c r="A32" s="19">
        <v>192</v>
      </c>
      <c r="B32" s="20" t="s">
        <v>223</v>
      </c>
      <c r="C32" s="20" t="s">
        <v>224</v>
      </c>
      <c r="D32" s="20" t="s">
        <v>34</v>
      </c>
      <c r="E32" s="20" t="s">
        <v>35</v>
      </c>
      <c r="F32" s="20" t="s">
        <v>36</v>
      </c>
      <c r="G32" s="20" t="s">
        <v>37</v>
      </c>
      <c r="H32" s="9" t="s">
        <v>103</v>
      </c>
      <c r="I32" s="9" t="s">
        <v>39</v>
      </c>
      <c r="J32" s="21">
        <v>72</v>
      </c>
      <c r="K32" s="21">
        <v>79</v>
      </c>
      <c r="L32" s="21">
        <v>70</v>
      </c>
      <c r="M32" s="21">
        <v>61</v>
      </c>
      <c r="N32" s="21">
        <v>63</v>
      </c>
      <c r="O32" s="21">
        <v>80</v>
      </c>
      <c r="P32" s="21">
        <v>67</v>
      </c>
      <c r="Q32" s="21">
        <v>69</v>
      </c>
      <c r="R32" s="21">
        <v>72</v>
      </c>
      <c r="S32" s="12">
        <f t="shared" si="0"/>
        <v>70.069767441860478</v>
      </c>
      <c r="T32" s="19">
        <v>90</v>
      </c>
      <c r="U32" s="12">
        <f t="shared" si="1"/>
        <v>74.055813953488382</v>
      </c>
      <c r="V32" s="21">
        <v>80</v>
      </c>
      <c r="W32" s="21">
        <v>60</v>
      </c>
      <c r="X32" s="21">
        <v>68</v>
      </c>
      <c r="Y32" s="21">
        <v>62</v>
      </c>
      <c r="Z32" s="21">
        <v>80</v>
      </c>
      <c r="AA32" s="21">
        <v>80</v>
      </c>
      <c r="AB32" s="21">
        <v>88</v>
      </c>
      <c r="AC32" s="12">
        <f t="shared" si="2"/>
        <v>73.82352941176471</v>
      </c>
      <c r="AD32" s="19">
        <v>93</v>
      </c>
      <c r="AE32" s="12">
        <f t="shared" si="3"/>
        <v>77.658823529411762</v>
      </c>
      <c r="AF32" s="40">
        <f t="shared" si="4"/>
        <v>75.857318741450072</v>
      </c>
      <c r="AG32" s="13">
        <v>30</v>
      </c>
      <c r="AH32" s="9"/>
      <c r="AI32" s="9"/>
    </row>
  </sheetData>
  <autoFilter ref="A1:AI32">
    <extLst/>
  </autoFilter>
  <mergeCells count="3">
    <mergeCell ref="A1:I1"/>
    <mergeCell ref="J1:U1"/>
    <mergeCell ref="V1:AE1"/>
  </mergeCells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VR方向</vt:lpstr>
      <vt:lpstr>软件方向</vt:lpstr>
      <vt:lpstr>数媒方向</vt:lpstr>
      <vt:lpstr>数维方向</vt:lpstr>
      <vt:lpstr>VR方向!Print_Titles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 User</cp:lastModifiedBy>
  <dcterms:created xsi:type="dcterms:W3CDTF">2025-12-02T07:11:00Z</dcterms:created>
  <dcterms:modified xsi:type="dcterms:W3CDTF">2026-01-09T08:01:04Z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F29B60E61600425F8A2F9E2F9053DFD5_13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